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Аналитический отчет-21\"/>
    </mc:Choice>
  </mc:AlternateContent>
  <bookViews>
    <workbookView xWindow="0" yWindow="0" windowWidth="20490" windowHeight="7305"/>
  </bookViews>
  <sheets>
    <sheet name="Зианчуринский" sheetId="26" r:id="rId1"/>
  </sheets>
  <definedNames>
    <definedName name="_xlnm.Print_Area" localSheetId="0">Зианчуринский!$A$1:$L$171</definedName>
  </definedNames>
  <calcPr calcId="162913"/>
</workbook>
</file>

<file path=xl/calcChain.xml><?xml version="1.0" encoding="utf-8"?>
<calcChain xmlns="http://schemas.openxmlformats.org/spreadsheetml/2006/main">
  <c r="L138" i="26" l="1"/>
  <c r="M138" i="26" s="1"/>
  <c r="K138" i="26"/>
  <c r="I138" i="26"/>
  <c r="G138" i="26"/>
  <c r="E138" i="26"/>
  <c r="M137" i="26"/>
  <c r="K137" i="26"/>
  <c r="I137" i="26"/>
  <c r="G137" i="26"/>
  <c r="E137" i="26"/>
  <c r="I132" i="26"/>
  <c r="I131" i="26"/>
  <c r="I130" i="26"/>
  <c r="I129" i="26"/>
  <c r="I128" i="26"/>
  <c r="I127" i="26"/>
  <c r="I126" i="26"/>
  <c r="K122" i="26"/>
  <c r="H122" i="26"/>
  <c r="E122" i="26"/>
  <c r="K121" i="26"/>
  <c r="H121" i="26"/>
  <c r="E121" i="26"/>
  <c r="K120" i="26"/>
  <c r="H120" i="26"/>
  <c r="E120" i="26"/>
  <c r="K119" i="26"/>
  <c r="H119" i="26"/>
  <c r="E119" i="26"/>
  <c r="K118" i="26"/>
  <c r="H118" i="26"/>
  <c r="E118" i="26"/>
  <c r="K117" i="26"/>
  <c r="H117" i="26"/>
  <c r="E117" i="26"/>
  <c r="K116" i="26"/>
  <c r="K115" i="26"/>
  <c r="H115" i="26"/>
  <c r="E115" i="26"/>
  <c r="K114" i="26"/>
  <c r="H114" i="26"/>
  <c r="E114" i="26"/>
  <c r="K113" i="26"/>
  <c r="H113" i="26"/>
  <c r="E113" i="26"/>
  <c r="K112" i="26"/>
  <c r="H112" i="26"/>
  <c r="E112" i="26"/>
  <c r="K111" i="26"/>
  <c r="H111" i="26"/>
  <c r="E111" i="26"/>
  <c r="J110" i="26"/>
  <c r="K110" i="26" s="1"/>
  <c r="G110" i="26"/>
  <c r="H110" i="26" s="1"/>
  <c r="D110" i="26"/>
  <c r="E110" i="26" s="1"/>
  <c r="K109" i="26"/>
  <c r="H109" i="26"/>
  <c r="E109" i="26"/>
  <c r="K108" i="26"/>
  <c r="H108" i="26"/>
  <c r="E108" i="26"/>
  <c r="K107" i="26"/>
  <c r="H107" i="26"/>
  <c r="E107" i="26"/>
  <c r="K106" i="26"/>
  <c r="H106" i="26"/>
  <c r="E106" i="26"/>
  <c r="K105" i="26"/>
  <c r="H105" i="26"/>
  <c r="E105" i="26"/>
  <c r="K104" i="26"/>
  <c r="H104" i="26"/>
  <c r="E104" i="26"/>
  <c r="K103" i="26"/>
  <c r="H103" i="26"/>
  <c r="E103" i="26"/>
  <c r="K102" i="26"/>
  <c r="H102" i="26"/>
  <c r="E102" i="26"/>
  <c r="K101" i="26"/>
  <c r="H101" i="26"/>
  <c r="E101" i="26"/>
  <c r="K100" i="26"/>
  <c r="H100" i="26"/>
  <c r="E100" i="26"/>
  <c r="K99" i="26"/>
  <c r="H99" i="26"/>
  <c r="E99" i="26"/>
  <c r="H98" i="26"/>
  <c r="E98" i="26"/>
  <c r="H97" i="26"/>
  <c r="E97" i="26"/>
  <c r="K96" i="26"/>
  <c r="H96" i="26"/>
  <c r="E96" i="26"/>
  <c r="K95" i="26"/>
  <c r="H95" i="26"/>
  <c r="E95" i="26"/>
  <c r="H94" i="26"/>
  <c r="E94" i="26"/>
  <c r="K93" i="26"/>
  <c r="H93" i="26"/>
  <c r="K92" i="26"/>
  <c r="J92" i="26"/>
  <c r="G92" i="26"/>
  <c r="H92" i="26" s="1"/>
  <c r="D92" i="26"/>
  <c r="E92" i="26" s="1"/>
  <c r="K91" i="26"/>
  <c r="H91" i="26"/>
  <c r="E91" i="26"/>
  <c r="K90" i="26"/>
  <c r="H90" i="26"/>
  <c r="E90" i="26"/>
  <c r="K89" i="26"/>
  <c r="H89" i="26"/>
  <c r="E89" i="26"/>
  <c r="K88" i="26"/>
  <c r="H88" i="26"/>
  <c r="E88" i="26"/>
  <c r="K87" i="26"/>
  <c r="H87" i="26"/>
  <c r="E87" i="26"/>
  <c r="K86" i="26"/>
  <c r="E86" i="26"/>
  <c r="K85" i="26"/>
  <c r="H85" i="26"/>
  <c r="E85" i="26"/>
  <c r="K84" i="26"/>
  <c r="H84" i="26"/>
  <c r="E84" i="26"/>
  <c r="K83" i="26"/>
  <c r="H83" i="26"/>
  <c r="E83" i="26"/>
  <c r="K82" i="26"/>
  <c r="H82" i="26"/>
  <c r="E82" i="26"/>
  <c r="H81" i="26"/>
  <c r="E81" i="26"/>
  <c r="K80" i="26"/>
  <c r="H80" i="26"/>
  <c r="E80" i="26"/>
  <c r="K79" i="26"/>
  <c r="H79" i="26"/>
  <c r="E79" i="26"/>
  <c r="K78" i="26"/>
  <c r="H78" i="26"/>
  <c r="E78" i="26"/>
  <c r="K77" i="26"/>
  <c r="H77" i="26"/>
  <c r="E77" i="26"/>
  <c r="K76" i="26"/>
  <c r="H76" i="26"/>
  <c r="E76" i="26"/>
  <c r="K75" i="26"/>
  <c r="H75" i="26"/>
  <c r="E75" i="26"/>
  <c r="K74" i="26"/>
  <c r="H74" i="26"/>
  <c r="E74" i="26"/>
  <c r="K73" i="26"/>
  <c r="H73" i="26"/>
  <c r="E73" i="26"/>
  <c r="K72" i="26"/>
  <c r="H72" i="26"/>
  <c r="E72" i="26"/>
  <c r="K71" i="26"/>
  <c r="H71" i="26"/>
  <c r="E71" i="26"/>
  <c r="K70" i="26"/>
  <c r="H70" i="26"/>
  <c r="E70" i="26"/>
  <c r="K69" i="26"/>
  <c r="H69" i="26"/>
  <c r="E69" i="26"/>
  <c r="K59" i="26"/>
  <c r="J59" i="26"/>
  <c r="I59" i="26"/>
  <c r="H59" i="26"/>
  <c r="G59" i="26"/>
  <c r="F59" i="26"/>
  <c r="E59" i="26"/>
  <c r="D59" i="26"/>
  <c r="C59" i="26"/>
  <c r="K51" i="26"/>
  <c r="J51" i="26"/>
  <c r="I51" i="26"/>
  <c r="H51" i="26"/>
  <c r="G51" i="26"/>
  <c r="F51" i="26"/>
  <c r="E51" i="26"/>
  <c r="D51" i="26"/>
  <c r="C51" i="26"/>
  <c r="K44" i="26"/>
  <c r="J44" i="26"/>
  <c r="I44" i="26"/>
  <c r="H44" i="26"/>
  <c r="G44" i="26"/>
  <c r="F44" i="26"/>
  <c r="E44" i="26"/>
  <c r="D44" i="26"/>
  <c r="C44" i="26"/>
  <c r="K39" i="26"/>
  <c r="J39" i="26"/>
  <c r="I39" i="26"/>
  <c r="H39" i="26"/>
  <c r="G39" i="26"/>
  <c r="F39" i="26"/>
  <c r="E39" i="26"/>
  <c r="D39" i="26"/>
  <c r="C39" i="26"/>
  <c r="K34" i="26"/>
  <c r="J34" i="26"/>
  <c r="I34" i="26"/>
  <c r="H34" i="26"/>
  <c r="G34" i="26"/>
  <c r="F34" i="26"/>
  <c r="E34" i="26"/>
  <c r="D34" i="26"/>
  <c r="C34" i="26"/>
  <c r="I30" i="26"/>
  <c r="H30" i="26"/>
  <c r="G30" i="26"/>
  <c r="F30" i="26"/>
  <c r="E30" i="26"/>
  <c r="D30" i="26"/>
  <c r="C30" i="26"/>
  <c r="H22" i="26"/>
  <c r="G22" i="26"/>
  <c r="F22" i="26"/>
  <c r="E22" i="26"/>
  <c r="D22" i="26"/>
  <c r="C22" i="26"/>
  <c r="I19" i="26"/>
  <c r="H19" i="26"/>
  <c r="G19" i="26"/>
  <c r="F19" i="26"/>
  <c r="E19" i="26"/>
  <c r="D19" i="26"/>
  <c r="C19" i="26"/>
  <c r="H16" i="26"/>
  <c r="G16" i="26"/>
  <c r="F16" i="26"/>
  <c r="D16" i="26"/>
  <c r="C16" i="26"/>
  <c r="I15" i="26"/>
  <c r="H15" i="26"/>
  <c r="G15" i="26"/>
  <c r="F15" i="26"/>
  <c r="E15" i="26"/>
  <c r="D15" i="26"/>
  <c r="C15" i="26"/>
  <c r="C13" i="26" s="1"/>
  <c r="H14" i="26"/>
  <c r="G14" i="26"/>
  <c r="F14" i="26"/>
  <c r="F13" i="26" s="1"/>
  <c r="E14" i="26"/>
  <c r="D14" i="26"/>
  <c r="G13" i="26"/>
  <c r="H5" i="26"/>
  <c r="G5" i="26"/>
  <c r="F5" i="26"/>
  <c r="E5" i="26"/>
  <c r="D5" i="26"/>
  <c r="C5" i="26"/>
  <c r="D13" i="26" l="1"/>
  <c r="H13" i="26"/>
  <c r="E13" i="26"/>
</calcChain>
</file>

<file path=xl/sharedStrings.xml><?xml version="1.0" encoding="utf-8"?>
<sst xmlns="http://schemas.openxmlformats.org/spreadsheetml/2006/main" count="242" uniqueCount="186">
  <si>
    <t>№</t>
  </si>
  <si>
    <t>Типы и виды образовательных организаций</t>
  </si>
  <si>
    <t>количество образовательных организаций</t>
  </si>
  <si>
    <t>количество детей (воспитанников)</t>
  </si>
  <si>
    <t>количество пед. работников 
  (в т.ч. учителей)</t>
  </si>
  <si>
    <t>Примечание</t>
  </si>
  <si>
    <t>2018-2019 уч.г.</t>
  </si>
  <si>
    <t>2019-2020 уч.г.</t>
  </si>
  <si>
    <t>2020-2021 уч.г.</t>
  </si>
  <si>
    <t>Дошкольная образовательная организация (ДОО):</t>
  </si>
  <si>
    <t>х</t>
  </si>
  <si>
    <t>муниципальная</t>
  </si>
  <si>
    <t>юридические лица</t>
  </si>
  <si>
    <t>филиалы</t>
  </si>
  <si>
    <t>ведомственная</t>
  </si>
  <si>
    <t>дошкольные группы при общеобразовательных организациях</t>
  </si>
  <si>
    <t>негосударственная</t>
  </si>
  <si>
    <t>Общеобразовательная организация для детей дошкольного и младшего школьного возраста:</t>
  </si>
  <si>
    <t>начальная школа – детский сад</t>
  </si>
  <si>
    <t>Дневная общеобразовательная организация:</t>
  </si>
  <si>
    <t>начальная общеобразовательная школа:</t>
  </si>
  <si>
    <t>основная общеобразовательная школа:</t>
  </si>
  <si>
    <t>средняя общеобразовательная школа:</t>
  </si>
  <si>
    <t>лицей</t>
  </si>
  <si>
    <t>гимназия</t>
  </si>
  <si>
    <t>центр образования</t>
  </si>
  <si>
    <t>Вечерняя (сменная) общеобразовательная школа</t>
  </si>
  <si>
    <t>Открытая (сменная) общеобразовательная школа</t>
  </si>
  <si>
    <t>Общеобразовательные школы-интернаты:</t>
  </si>
  <si>
    <t>общеобразовательная школа-интернат</t>
  </si>
  <si>
    <t>гимназия-интернат</t>
  </si>
  <si>
    <t>лицей-интернат</t>
  </si>
  <si>
    <t>Общеобразовательная организация – кадетская школа / кадетская школа-интернат:</t>
  </si>
  <si>
    <t>кадетская школа</t>
  </si>
  <si>
    <t>кадетская школа-интернат</t>
  </si>
  <si>
    <t>общеобразовательная организация с наличием кадетских классов</t>
  </si>
  <si>
    <t>Частные общеобразовательные организации</t>
  </si>
  <si>
    <t>Образовательные организации для обучающихся (воспитанников) 
  с отклонениями в развитии, специальные учебно-воспитательные организация:</t>
  </si>
  <si>
    <t>специальная (коррекционная) школа-интернат</t>
  </si>
  <si>
    <t>специальная (коррекционная) начальная школа-детский сад</t>
  </si>
  <si>
    <t>специальная (коррекционная) общеобразовательная школа</t>
  </si>
  <si>
    <t>специальная общеобразовательная школа для детей и подростков с отклонениями в развитии и т.д.</t>
  </si>
  <si>
    <t>Образовательные организации для детей, нуждающихся в психолого-педагогической и медико-социальной помощи:</t>
  </si>
  <si>
    <t>центр диагностики и консультирования</t>
  </si>
  <si>
    <t>центр психолого-медико-социального сопровождения</t>
  </si>
  <si>
    <t>центр психолого-педагогической реабилитации и коррекции</t>
  </si>
  <si>
    <t>центр социально-трудовой адаптации и профориентации</t>
  </si>
  <si>
    <t>центр лечебной педагогики и дифференцированного обучения</t>
  </si>
  <si>
    <t>Образовательные организации, работающие по новым программам воспитания на основе примерной программы воспитания, утверждённым и согласованным с советом старшеклассников и родительским сообществом</t>
  </si>
  <si>
    <t>Образовательные организации дополнительного образования детей по направленностям:</t>
  </si>
  <si>
    <t>естественнонаучной</t>
  </si>
  <si>
    <t>технической</t>
  </si>
  <si>
    <t>туристско-краеведческой</t>
  </si>
  <si>
    <t>художественной</t>
  </si>
  <si>
    <t>социально-педагогической</t>
  </si>
  <si>
    <t>физкультурно-спортивной</t>
  </si>
  <si>
    <t>многопрофильные учреждения</t>
  </si>
  <si>
    <t>Организации отдыха и оздоровления детей:</t>
  </si>
  <si>
    <t>загородные стационарные лагеря</t>
  </si>
  <si>
    <t>пришкольные лагеря</t>
  </si>
  <si>
    <t>лагеря труда и отдыха</t>
  </si>
  <si>
    <t>профильные лагеря</t>
  </si>
  <si>
    <t>палаточные лагеря</t>
  </si>
  <si>
    <t>Форма 2 Основные показатели деятельности образовательных организаций</t>
  </si>
  <si>
    <t>Показатели</t>
  </si>
  <si>
    <t>2018-2019 уч. год</t>
  </si>
  <si>
    <t>2019-2020 уч. год</t>
  </si>
  <si>
    <t>2020-2021 уч. год</t>
  </si>
  <si>
    <t>городская местность</t>
  </si>
  <si>
    <t>сельская местность</t>
  </si>
  <si>
    <t>итого</t>
  </si>
  <si>
    <t>численность детей в муниципальных ДОО, чел.</t>
  </si>
  <si>
    <t>численность детей в частных ДОО, чел.</t>
  </si>
  <si>
    <t>доступность дошкольного образования для детей в возрасте от 2-х мес. до 3 лет, %</t>
  </si>
  <si>
    <t>доступность дошкольного образования для детей в возрасте от 3 до 7 лет, %</t>
  </si>
  <si>
    <t>количество групп дошкольного образования при образовательных организациях, ед.</t>
  </si>
  <si>
    <t>группы кратковременного пребывания, ед.</t>
  </si>
  <si>
    <t>численность детей в группах кратковременного пребывания, чел.</t>
  </si>
  <si>
    <t>группы семейного воспитания, ед.</t>
  </si>
  <si>
    <t>численность детей в группах семейного воспитания, чел.</t>
  </si>
  <si>
    <t>количество муниципальных ДОО, реализующих инклюзивное образование, ед.</t>
  </si>
  <si>
    <t>численность обучающихся в 1-4 классах, чел.</t>
  </si>
  <si>
    <t>численность обучающихся в 5-9 классах, чел.</t>
  </si>
  <si>
    <t>численность обучающихся в 9 классе, чел.</t>
  </si>
  <si>
    <t>численность обучающихся в 10 классе, чел.</t>
  </si>
  <si>
    <t>численность обучающихся в 11 классе, чел.</t>
  </si>
  <si>
    <t>количество медалистов от общего кол-ва выпускников, чел.</t>
  </si>
  <si>
    <t>доля медалистов от общего кол-ва выпускников, %</t>
  </si>
  <si>
    <t>количество обучающихся 5-9-х классов, охваченных предпрофильным (углубленным) обучением, чел.</t>
  </si>
  <si>
    <t>охват предпрофильным (углубленным) обучением обучающихся 5-9-х классов, %</t>
  </si>
  <si>
    <t>количество обучающихся 10-11-х классов, охваченных профильным обучением, чел.</t>
  </si>
  <si>
    <t>охват профильным обучением обучающихся 10-11-х классов, %</t>
  </si>
  <si>
    <t>количество школьников, обучающихся во вторую смену, чел.</t>
  </si>
  <si>
    <t>доля обучающихся во вторую смену, %</t>
  </si>
  <si>
    <t>количество выпускников государственных (муниципальных) ОО, получивших соответствующий аттестат, от общего числа выпускников, чел.:</t>
  </si>
  <si>
    <t>об основном общем образовании</t>
  </si>
  <si>
    <t>о среднем общем образовании</t>
  </si>
  <si>
    <t>доля выпускников государственных (муниципальных) ОО, получивших соответствующий аттестат, от общего числа выпускников, %:</t>
  </si>
  <si>
    <t>количество школьников, участвующих в конкурсных и олимпиадных мероприятиях интеллектуальной направленности, чел.</t>
  </si>
  <si>
    <t>международного уровня</t>
  </si>
  <si>
    <t>всероссийского (межрегионального) уровня</t>
  </si>
  <si>
    <t>республиканского уровня</t>
  </si>
  <si>
    <t>количество школьников, изучающих родные языки, чел.</t>
  </si>
  <si>
    <t>охват изучением родных языков, %</t>
  </si>
  <si>
    <t>количество школьников, изучающих башкирский язык как государственный, чел.</t>
  </si>
  <si>
    <t>охват изучением башкирского языка как государственного, %</t>
  </si>
  <si>
    <t>количество школьников, обучающихся на родном языке, чел.</t>
  </si>
  <si>
    <t>охват обучением на родном языке, %</t>
  </si>
  <si>
    <t>количество школьников, обеспеченных учебниками, входящими в федеральный перечень, чел.</t>
  </si>
  <si>
    <t>количество школьников, обеспеченных учебниками и учебными пособиями, учитывающими региональные и этнокультурные особенности Республики Башкортостан, чел.</t>
  </si>
  <si>
    <t>обеспеченность, %</t>
  </si>
  <si>
    <t>учебниками, входящими в федеральный перечень учебников, %</t>
  </si>
  <si>
    <t>учебниками и учебными пособиями, учитывающими региональные и этнокультурные особенности Республики Башкортостан, %</t>
  </si>
  <si>
    <t>количество школьных библиотек, преобразованных в информационно-библиотечные центры, ед.</t>
  </si>
  <si>
    <t>общее количество школьных библиотек, ед.</t>
  </si>
  <si>
    <t>доля школьных библиотек, преобразованных в информационно-библиотечные центры, %</t>
  </si>
  <si>
    <t>количество муниципальных ОО, реализующих инклюзивное образование, ед.</t>
  </si>
  <si>
    <t>количество школьников, охваченных дополнительным образованием, чел.</t>
  </si>
  <si>
    <t>охват обучающихся дополнительным образованием, %</t>
  </si>
  <si>
    <t>количество школьников, охваченных питанием, чел.</t>
  </si>
  <si>
    <t>охват обучающихся питанием, %</t>
  </si>
  <si>
    <t>количество обучающихся, привлечённых к уголовной ответственности, чел.</t>
  </si>
  <si>
    <t>количество ОО, здания, которых требуют капитального ремонта, ед.</t>
  </si>
  <si>
    <t>Форма 3. Демографическая ситуация</t>
  </si>
  <si>
    <t>Наименование показателя</t>
  </si>
  <si>
    <t>2017 год</t>
  </si>
  <si>
    <t>2018 год</t>
  </si>
  <si>
    <t>2019 год</t>
  </si>
  <si>
    <t>2020 год</t>
  </si>
  <si>
    <t>на 1 июня
  2020 года</t>
  </si>
  <si>
    <t>на 1 июня
  2021 года</t>
  </si>
  <si>
    <t>Динамика
за год</t>
  </si>
  <si>
    <t>Число экономически активного населения, чел.</t>
  </si>
  <si>
    <t>Количество родившихся, чел.</t>
  </si>
  <si>
    <t>Количество умерших, чел.</t>
  </si>
  <si>
    <t>Естественный прирост, чел.</t>
  </si>
  <si>
    <t>Миграционный прирост, чел.</t>
  </si>
  <si>
    <t>Среднегодовая численность населения, чел.</t>
  </si>
  <si>
    <t>Форма 4. Здоровье обучающихся и школьная медицина</t>
  </si>
  <si>
    <t>Форма 4.1. Здоровье обучающихся</t>
  </si>
  <si>
    <t>Учебный год</t>
  </si>
  <si>
    <t>Общее количество обучающихся</t>
  </si>
  <si>
    <t>из них по группам здоровья</t>
  </si>
  <si>
    <t>Динамика</t>
  </si>
  <si>
    <t>I, чел.</t>
  </si>
  <si>
    <t>%</t>
  </si>
  <si>
    <t>II, чел.</t>
  </si>
  <si>
    <t>III, чел.</t>
  </si>
  <si>
    <t>IV, чел.</t>
  </si>
  <si>
    <t>V, чел.</t>
  </si>
  <si>
    <t>2019-2020</t>
  </si>
  <si>
    <t>2020-2021</t>
  </si>
  <si>
    <t>Форма 4.2. Школьная медицина</t>
  </si>
  <si>
    <t>2018-2019 уч.год</t>
  </si>
  <si>
    <t>2019-2020 уч.год</t>
  </si>
  <si>
    <t>2020-2021 уч.год</t>
  </si>
  <si>
    <t>Количество медицинских кабинетов в ОО, ед.</t>
  </si>
  <si>
    <t>из них, лицензированных, ед.</t>
  </si>
  <si>
    <t>Количество медицинских работников в ОО, чел.</t>
  </si>
  <si>
    <t>Количество стоматологических кабинетов в ОО, ед.</t>
  </si>
  <si>
    <t>Количество школьников, охваченных стоматологическим осмотром, чел.</t>
  </si>
  <si>
    <t>Форма 5. Кадровое обеспечение</t>
  </si>
  <si>
    <t>Показатель</t>
  </si>
  <si>
    <t>Количество педагогических работников, в том числе руководители образовательных организаций, чел.</t>
  </si>
  <si>
    <t>в том числе:
 учителя и руководители образовательных организаций, всего, чел.</t>
  </si>
  <si>
    <t>иные педагогические работники (старшие вожатые, воспитатели, дефектологи и т.д.) всего, чел.</t>
  </si>
  <si>
    <t>Количество учителей (без руководителей школ), чел.:</t>
  </si>
  <si>
    <t>имеют высшее образование, чел.</t>
  </si>
  <si>
    <t>со стажем педагогической работы до 3 лет, чел.</t>
  </si>
  <si>
    <t>со стажем педагогической работы от 3 до 5 лет, чел.</t>
  </si>
  <si>
    <t>со стажем педагогической работы от 5 до 10 лет, чел.</t>
  </si>
  <si>
    <t>со стажем педагогической работы от 10 до 15 лет, чел.</t>
  </si>
  <si>
    <t>со стажем педагогической работы от 15 до 20 лет, чел.</t>
  </si>
  <si>
    <t>со стажем педагогической работы свыше 20 лет, чел.</t>
  </si>
  <si>
    <t>имеют высшую квалификационную категорию, чел.</t>
  </si>
  <si>
    <t>имеют первую квалификационную категорию, чел.</t>
  </si>
  <si>
    <t>Количество педагогических работников с высшим образованием, чел.</t>
  </si>
  <si>
    <t>Количество педагогических работников, участвующих в конкурсах профессионального мастерства, чел:</t>
  </si>
  <si>
    <t>всероссийского (межрегионального) уровня, чел.</t>
  </si>
  <si>
    <t>республиканского уровня, чел.</t>
  </si>
  <si>
    <t>муниципального уровня, чел.</t>
  </si>
  <si>
    <t>Количество учителей в возрасте до 35 лет, принятых на работу, чел.</t>
  </si>
  <si>
    <t>Количество учителей, получивших единовременную стимулирующую выплату молодым педагогам (в соответствии с Постановлением Правительства Республики Башкортостан от 05.08.2013 №351), чел.</t>
  </si>
  <si>
    <t>Общая сумма единовременных стимулирующих выплат молодым педагогам, руб.</t>
  </si>
  <si>
    <t>Количество учителей, которым был установлен повышающий коэффициент в размере 0,3 к оплате за фактическую нагрузку в течение 3 лет, который действует до получения работником квалификационной категории (в соответствии с постановлением Правительства РБ от 27.10.2008 №374 )</t>
  </si>
  <si>
    <r>
      <rPr>
        <b/>
        <sz val="12"/>
        <color theme="1"/>
        <rFont val="&quot;Times New Roman&quot;, serif"/>
      </rPr>
      <t xml:space="preserve">Форма 1. Сеть образовательных организаций </t>
    </r>
    <r>
      <rPr>
        <b/>
        <i/>
        <sz val="12"/>
        <color rgb="FFFF0000"/>
        <rFont val="&quot;Times New Roman&quot;, serif"/>
      </rPr>
      <t>муниципального района / городского округа</t>
    </r>
    <r>
      <rPr>
        <b/>
        <sz val="12"/>
        <color theme="1"/>
        <rFont val="&quot;Times New Roman&quot;, serif"/>
      </rPr>
      <t xml:space="preserve"> Республики Башкортостан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</si>
</sst>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12">
    <font>
      <sz val="10"/>
      <color rgb="FF000000"/>
      <name val="Arial"/>
    </font>
    <font>
      <sz val="10"/>
      <color theme="1"/>
      <name val="Arial"/>
    </font>
    <font>
      <b/>
      <sz val="12"/>
      <color theme="1"/>
      <name val="&quot;Times New Roman&quot;"/>
    </font>
    <font>
      <sz val="10"/>
      <name val="Arial"/>
    </font>
    <font>
      <sz val="10"/>
      <color rgb="FF000000"/>
      <name val="&quot;Times New Roman&quot;"/>
    </font>
    <font>
      <b/>
      <sz val="10"/>
      <color rgb="FF000000"/>
      <name val="&quot;Times New Roman&quot;"/>
    </font>
    <font>
      <sz val="10"/>
      <color rgb="FF000000"/>
      <name val="Arial"/>
    </font>
    <font>
      <b/>
      <sz val="10"/>
      <color theme="1"/>
      <name val="&quot;Times New Roman&quot;"/>
    </font>
    <font>
      <b/>
      <sz val="12"/>
      <color rgb="FF000000"/>
      <name val="&quot;Times New Roman&quot;"/>
    </font>
    <font>
      <b/>
      <sz val="10"/>
      <color theme="1"/>
      <name val="Times New Roman"/>
    </font>
    <font>
      <b/>
      <sz val="12"/>
      <color theme="1"/>
      <name val="&quot;Times New Roman&quot;, serif"/>
    </font>
    <font>
      <b/>
      <i/>
      <sz val="12"/>
      <color rgb="FFFF0000"/>
      <name val="&quot;Times New Roman&quot;, serif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4" fillId="0" borderId="0" xfId="0" applyFont="1" applyAlignment="1"/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164" fontId="4" fillId="0" borderId="5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6" fillId="0" borderId="0" xfId="0" applyFont="1" applyAlignment="1"/>
    <xf numFmtId="0" fontId="1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wrapText="1"/>
    </xf>
    <xf numFmtId="0" fontId="4" fillId="0" borderId="0" xfId="0" applyFont="1" applyAlignment="1">
      <alignment vertical="top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/>
    </xf>
    <xf numFmtId="0" fontId="5" fillId="0" borderId="10" xfId="0" applyFont="1" applyBorder="1" applyAlignment="1"/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top"/>
    </xf>
    <xf numFmtId="2" fontId="4" fillId="0" borderId="10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3" fillId="0" borderId="2" xfId="0" applyFont="1" applyBorder="1"/>
    <xf numFmtId="0" fontId="3" fillId="0" borderId="5" xfId="0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8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3" fillId="0" borderId="6" xfId="0" applyFont="1" applyBorder="1"/>
    <xf numFmtId="0" fontId="5" fillId="0" borderId="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0" fontId="9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N171"/>
  <sheetViews>
    <sheetView tabSelected="1" view="pageBreakPreview" zoomScaleNormal="100" zoomScaleSheetLayoutView="100" workbookViewId="0">
      <selection activeCell="H28" sqref="H28"/>
    </sheetView>
  </sheetViews>
  <sheetFormatPr defaultColWidth="14.42578125" defaultRowHeight="15.75" customHeight="1"/>
  <cols>
    <col min="1" max="1" width="7.5703125" customWidth="1"/>
    <col min="2" max="2" width="30.140625" customWidth="1"/>
  </cols>
  <sheetData>
    <row r="1" spans="1:14">
      <c r="A1" s="50" t="s">
        <v>185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1"/>
      <c r="N1" s="1"/>
    </row>
    <row r="2" spans="1:14" ht="12.75">
      <c r="A2" s="52" t="s">
        <v>0</v>
      </c>
      <c r="B2" s="53" t="s">
        <v>1</v>
      </c>
      <c r="C2" s="54" t="s">
        <v>2</v>
      </c>
      <c r="D2" s="46"/>
      <c r="E2" s="47"/>
      <c r="F2" s="54" t="s">
        <v>3</v>
      </c>
      <c r="G2" s="46"/>
      <c r="H2" s="47"/>
      <c r="I2" s="54" t="s">
        <v>4</v>
      </c>
      <c r="J2" s="46"/>
      <c r="K2" s="47"/>
      <c r="L2" s="55" t="s">
        <v>5</v>
      </c>
      <c r="M2" s="1"/>
      <c r="N2" s="1"/>
    </row>
    <row r="3" spans="1:14" ht="12.75">
      <c r="A3" s="43"/>
      <c r="B3" s="43"/>
      <c r="C3" s="2" t="s">
        <v>6</v>
      </c>
      <c r="D3" s="3" t="s">
        <v>7</v>
      </c>
      <c r="E3" s="2" t="s">
        <v>8</v>
      </c>
      <c r="F3" s="2" t="s">
        <v>6</v>
      </c>
      <c r="G3" s="3" t="s">
        <v>7</v>
      </c>
      <c r="H3" s="2" t="s">
        <v>8</v>
      </c>
      <c r="I3" s="2" t="s">
        <v>6</v>
      </c>
      <c r="J3" s="3" t="s">
        <v>7</v>
      </c>
      <c r="K3" s="2" t="s">
        <v>8</v>
      </c>
      <c r="L3" s="43"/>
      <c r="M3" s="1"/>
      <c r="N3" s="1"/>
    </row>
    <row r="4" spans="1:14" ht="38.25">
      <c r="A4" s="4">
        <v>1</v>
      </c>
      <c r="B4" s="5" t="s">
        <v>9</v>
      </c>
      <c r="C4" s="6" t="s">
        <v>10</v>
      </c>
      <c r="D4" s="6" t="s">
        <v>10</v>
      </c>
      <c r="E4" s="6" t="s">
        <v>10</v>
      </c>
      <c r="F4" s="6" t="s">
        <v>10</v>
      </c>
      <c r="G4" s="6" t="s">
        <v>10</v>
      </c>
      <c r="H4" s="6" t="s">
        <v>10</v>
      </c>
      <c r="I4" s="6" t="s">
        <v>10</v>
      </c>
      <c r="J4" s="6" t="s">
        <v>10</v>
      </c>
      <c r="K4" s="6" t="s">
        <v>10</v>
      </c>
      <c r="L4" s="7"/>
      <c r="M4" s="1"/>
      <c r="N4" s="1"/>
    </row>
    <row r="5" spans="1:14" ht="12.75">
      <c r="A5" s="61">
        <v>44197</v>
      </c>
      <c r="B5" s="8" t="s">
        <v>11</v>
      </c>
      <c r="C5" s="9">
        <f t="shared" ref="C5:H5" si="0">C6+C7</f>
        <v>9</v>
      </c>
      <c r="D5" s="9">
        <f t="shared" si="0"/>
        <v>9</v>
      </c>
      <c r="E5" s="9">
        <f t="shared" si="0"/>
        <v>8</v>
      </c>
      <c r="F5" s="9">
        <f t="shared" si="0"/>
        <v>1108</v>
      </c>
      <c r="G5" s="9">
        <f t="shared" si="0"/>
        <v>1107</v>
      </c>
      <c r="H5" s="9">
        <f t="shared" si="0"/>
        <v>1068</v>
      </c>
      <c r="I5" s="10">
        <v>105</v>
      </c>
      <c r="J5" s="10">
        <v>104</v>
      </c>
      <c r="K5" s="10">
        <v>108</v>
      </c>
      <c r="L5" s="7"/>
      <c r="M5" s="1"/>
      <c r="N5" s="1"/>
    </row>
    <row r="6" spans="1:14" ht="12.75">
      <c r="A6" s="42"/>
      <c r="B6" s="8" t="s">
        <v>12</v>
      </c>
      <c r="C6" s="10">
        <v>9</v>
      </c>
      <c r="D6" s="10">
        <v>9</v>
      </c>
      <c r="E6" s="10">
        <v>8</v>
      </c>
      <c r="F6" s="10">
        <v>1108</v>
      </c>
      <c r="G6" s="10">
        <v>1107</v>
      </c>
      <c r="H6" s="10">
        <v>1068</v>
      </c>
      <c r="I6" s="10">
        <v>86</v>
      </c>
      <c r="J6" s="10">
        <v>85</v>
      </c>
      <c r="K6" s="10">
        <v>85</v>
      </c>
      <c r="L6" s="7"/>
      <c r="M6" s="1"/>
      <c r="N6" s="1"/>
    </row>
    <row r="7" spans="1:14" ht="12.75">
      <c r="A7" s="43"/>
      <c r="B7" s="8" t="s">
        <v>13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7"/>
      <c r="M7" s="1"/>
      <c r="N7" s="1"/>
    </row>
    <row r="8" spans="1:14" ht="12.75">
      <c r="A8" s="11">
        <v>44228</v>
      </c>
      <c r="B8" s="8" t="s">
        <v>14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7"/>
      <c r="M8" s="1"/>
      <c r="N8" s="1"/>
    </row>
    <row r="9" spans="1:14" ht="38.25">
      <c r="A9" s="11">
        <v>44256</v>
      </c>
      <c r="B9" s="8" t="s">
        <v>15</v>
      </c>
      <c r="C9" s="10">
        <v>12</v>
      </c>
      <c r="D9" s="10">
        <v>12</v>
      </c>
      <c r="E9" s="10">
        <v>12</v>
      </c>
      <c r="F9" s="10">
        <v>304</v>
      </c>
      <c r="G9" s="10">
        <v>346</v>
      </c>
      <c r="H9" s="10">
        <v>351</v>
      </c>
      <c r="I9" s="10">
        <v>19</v>
      </c>
      <c r="J9" s="10">
        <v>19</v>
      </c>
      <c r="K9" s="10">
        <v>23</v>
      </c>
      <c r="L9" s="7"/>
      <c r="M9" s="1"/>
      <c r="N9" s="1"/>
    </row>
    <row r="10" spans="1:14" ht="12.75">
      <c r="A10" s="11">
        <v>44287</v>
      </c>
      <c r="B10" s="8" t="s">
        <v>16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7"/>
      <c r="M10" s="1"/>
      <c r="N10" s="1"/>
    </row>
    <row r="11" spans="1:14" ht="51">
      <c r="A11" s="41">
        <v>2</v>
      </c>
      <c r="B11" s="13" t="s">
        <v>17</v>
      </c>
      <c r="C11" s="6" t="s">
        <v>10</v>
      </c>
      <c r="D11" s="6" t="s">
        <v>10</v>
      </c>
      <c r="E11" s="6" t="s">
        <v>10</v>
      </c>
      <c r="F11" s="6" t="s">
        <v>10</v>
      </c>
      <c r="G11" s="6" t="s">
        <v>10</v>
      </c>
      <c r="H11" s="6" t="s">
        <v>10</v>
      </c>
      <c r="I11" s="6" t="s">
        <v>10</v>
      </c>
      <c r="J11" s="6" t="s">
        <v>10</v>
      </c>
      <c r="K11" s="6" t="s">
        <v>10</v>
      </c>
      <c r="L11" s="7"/>
      <c r="M11" s="1"/>
      <c r="N11" s="1"/>
    </row>
    <row r="12" spans="1:14" ht="12.75">
      <c r="A12" s="43"/>
      <c r="B12" s="14" t="s">
        <v>18</v>
      </c>
      <c r="C12" s="9"/>
      <c r="D12" s="9"/>
      <c r="E12" s="9"/>
      <c r="F12" s="9"/>
      <c r="G12" s="9"/>
      <c r="H12" s="9"/>
      <c r="I12" s="9"/>
      <c r="J12" s="9"/>
      <c r="K12" s="9"/>
      <c r="L12" s="7"/>
      <c r="M12" s="1"/>
      <c r="N12" s="1"/>
    </row>
    <row r="13" spans="1:14" ht="38.25">
      <c r="A13" s="41">
        <v>3</v>
      </c>
      <c r="B13" s="13" t="s">
        <v>19</v>
      </c>
      <c r="C13" s="7">
        <f t="shared" ref="C13:H13" si="1">C14+C15</f>
        <v>33</v>
      </c>
      <c r="D13" s="7">
        <f t="shared" si="1"/>
        <v>33</v>
      </c>
      <c r="E13" s="7">
        <f t="shared" si="1"/>
        <v>33</v>
      </c>
      <c r="F13" s="7">
        <f t="shared" si="1"/>
        <v>3327</v>
      </c>
      <c r="G13" s="7">
        <f t="shared" si="1"/>
        <v>3203</v>
      </c>
      <c r="H13" s="7">
        <f t="shared" si="1"/>
        <v>3139</v>
      </c>
      <c r="I13" s="12">
        <v>469</v>
      </c>
      <c r="J13" s="12">
        <v>467</v>
      </c>
      <c r="K13" s="12">
        <v>450</v>
      </c>
      <c r="L13" s="9"/>
      <c r="M13" s="1"/>
      <c r="N13" s="1"/>
    </row>
    <row r="14" spans="1:14" ht="12.75">
      <c r="A14" s="42"/>
      <c r="B14" s="14" t="s">
        <v>12</v>
      </c>
      <c r="C14" s="10">
        <v>16</v>
      </c>
      <c r="D14" s="9">
        <f t="shared" ref="D14:H14" si="2">D17+D20+D23+D25+D26+D27</f>
        <v>16</v>
      </c>
      <c r="E14" s="9">
        <f t="shared" si="2"/>
        <v>16</v>
      </c>
      <c r="F14" s="9">
        <f t="shared" si="2"/>
        <v>3044</v>
      </c>
      <c r="G14" s="9">
        <f t="shared" si="2"/>
        <v>2908</v>
      </c>
      <c r="H14" s="9">
        <f t="shared" si="2"/>
        <v>2868</v>
      </c>
      <c r="I14" s="10">
        <v>417</v>
      </c>
      <c r="J14" s="10">
        <v>417</v>
      </c>
      <c r="K14" s="10">
        <v>406</v>
      </c>
      <c r="L14" s="9"/>
      <c r="M14" s="1"/>
      <c r="N14" s="1"/>
    </row>
    <row r="15" spans="1:14" ht="12.75">
      <c r="A15" s="43"/>
      <c r="B15" s="14" t="s">
        <v>13</v>
      </c>
      <c r="C15" s="9">
        <f t="shared" ref="C15:I15" si="3">C18+C21+C24</f>
        <v>17</v>
      </c>
      <c r="D15" s="9">
        <f t="shared" si="3"/>
        <v>17</v>
      </c>
      <c r="E15" s="9">
        <f t="shared" si="3"/>
        <v>17</v>
      </c>
      <c r="F15" s="9">
        <f t="shared" si="3"/>
        <v>283</v>
      </c>
      <c r="G15" s="9">
        <f t="shared" si="3"/>
        <v>295</v>
      </c>
      <c r="H15" s="9">
        <f t="shared" si="3"/>
        <v>271</v>
      </c>
      <c r="I15" s="9">
        <f t="shared" si="3"/>
        <v>52</v>
      </c>
      <c r="J15" s="10">
        <v>50</v>
      </c>
      <c r="K15" s="10">
        <v>44</v>
      </c>
      <c r="L15" s="7"/>
      <c r="M15" s="1"/>
      <c r="N15" s="1"/>
    </row>
    <row r="16" spans="1:14" ht="25.5">
      <c r="A16" s="61">
        <v>44199</v>
      </c>
      <c r="B16" s="14" t="s">
        <v>20</v>
      </c>
      <c r="C16" s="9">
        <f t="shared" ref="C16:D16" si="4">C17+C18</f>
        <v>14</v>
      </c>
      <c r="D16" s="9">
        <f t="shared" si="4"/>
        <v>14</v>
      </c>
      <c r="E16" s="10">
        <v>14</v>
      </c>
      <c r="F16" s="9">
        <f t="shared" ref="F16:H16" si="5">F17+F18</f>
        <v>177</v>
      </c>
      <c r="G16" s="9">
        <f t="shared" si="5"/>
        <v>146</v>
      </c>
      <c r="H16" s="9">
        <f t="shared" si="5"/>
        <v>122</v>
      </c>
      <c r="I16" s="10">
        <v>20</v>
      </c>
      <c r="J16" s="10">
        <v>18</v>
      </c>
      <c r="K16" s="10">
        <v>15</v>
      </c>
      <c r="L16" s="9"/>
      <c r="M16" s="1"/>
      <c r="N16" s="1"/>
    </row>
    <row r="17" spans="1:14" ht="12.75">
      <c r="A17" s="42"/>
      <c r="B17" s="14" t="s">
        <v>12</v>
      </c>
      <c r="C17" s="9"/>
      <c r="D17" s="9"/>
      <c r="E17" s="9"/>
      <c r="F17" s="9"/>
      <c r="G17" s="9"/>
      <c r="H17" s="9"/>
      <c r="I17" s="9"/>
      <c r="J17" s="9"/>
      <c r="K17" s="9"/>
      <c r="L17" s="7"/>
      <c r="M17" s="1"/>
      <c r="N17" s="1"/>
    </row>
    <row r="18" spans="1:14" ht="12.75">
      <c r="A18" s="43"/>
      <c r="B18" s="14" t="s">
        <v>13</v>
      </c>
      <c r="C18" s="10">
        <v>14</v>
      </c>
      <c r="D18" s="10">
        <v>14</v>
      </c>
      <c r="E18" s="10">
        <v>14</v>
      </c>
      <c r="F18" s="10">
        <v>177</v>
      </c>
      <c r="G18" s="10">
        <v>146</v>
      </c>
      <c r="H18" s="10">
        <v>122</v>
      </c>
      <c r="I18" s="10">
        <v>20</v>
      </c>
      <c r="J18" s="10">
        <v>18</v>
      </c>
      <c r="K18" s="10">
        <v>15</v>
      </c>
      <c r="L18" s="12"/>
      <c r="M18" s="1"/>
      <c r="N18" s="1"/>
    </row>
    <row r="19" spans="1:14" ht="25.5">
      <c r="A19" s="61">
        <v>44230</v>
      </c>
      <c r="B19" s="14" t="s">
        <v>21</v>
      </c>
      <c r="C19" s="9">
        <f t="shared" ref="C19:I19" si="6">C20+C21</f>
        <v>3</v>
      </c>
      <c r="D19" s="9">
        <f t="shared" si="6"/>
        <v>3</v>
      </c>
      <c r="E19" s="9">
        <f t="shared" si="6"/>
        <v>3</v>
      </c>
      <c r="F19" s="9">
        <f t="shared" si="6"/>
        <v>106</v>
      </c>
      <c r="G19" s="9">
        <f t="shared" si="6"/>
        <v>149</v>
      </c>
      <c r="H19" s="9">
        <f t="shared" si="6"/>
        <v>149</v>
      </c>
      <c r="I19" s="9">
        <f t="shared" si="6"/>
        <v>32</v>
      </c>
      <c r="J19" s="10">
        <v>32</v>
      </c>
      <c r="K19" s="10">
        <v>28</v>
      </c>
      <c r="L19" s="7"/>
      <c r="M19" s="1"/>
      <c r="N19" s="1"/>
    </row>
    <row r="20" spans="1:14" ht="12.75">
      <c r="A20" s="42"/>
      <c r="B20" s="14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7"/>
      <c r="M20" s="1"/>
      <c r="N20" s="1"/>
    </row>
    <row r="21" spans="1:14" ht="12.75">
      <c r="A21" s="43"/>
      <c r="B21" s="14" t="s">
        <v>13</v>
      </c>
      <c r="C21" s="10">
        <v>3</v>
      </c>
      <c r="D21" s="10">
        <v>3</v>
      </c>
      <c r="E21" s="10">
        <v>3</v>
      </c>
      <c r="F21" s="10">
        <v>106</v>
      </c>
      <c r="G21" s="10">
        <v>149</v>
      </c>
      <c r="H21" s="10">
        <v>149</v>
      </c>
      <c r="I21" s="10">
        <v>32</v>
      </c>
      <c r="J21" s="10">
        <v>32</v>
      </c>
      <c r="K21" s="10">
        <v>28</v>
      </c>
      <c r="L21" s="7"/>
      <c r="M21" s="1"/>
      <c r="N21" s="1"/>
    </row>
    <row r="22" spans="1:14" ht="25.5">
      <c r="A22" s="61">
        <v>44258</v>
      </c>
      <c r="B22" s="14" t="s">
        <v>22</v>
      </c>
      <c r="C22" s="9">
        <f t="shared" ref="C22:H22" si="7">C23+C24</f>
        <v>16</v>
      </c>
      <c r="D22" s="9">
        <f t="shared" si="7"/>
        <v>16</v>
      </c>
      <c r="E22" s="9">
        <f t="shared" si="7"/>
        <v>16</v>
      </c>
      <c r="F22" s="9">
        <f t="shared" si="7"/>
        <v>3044</v>
      </c>
      <c r="G22" s="9">
        <f t="shared" si="7"/>
        <v>2908</v>
      </c>
      <c r="H22" s="9">
        <f t="shared" si="7"/>
        <v>2868</v>
      </c>
      <c r="I22" s="10">
        <v>404</v>
      </c>
      <c r="J22" s="10">
        <v>404</v>
      </c>
      <c r="K22" s="10">
        <v>398</v>
      </c>
      <c r="L22" s="7"/>
      <c r="M22" s="1"/>
      <c r="N22" s="1"/>
    </row>
    <row r="23" spans="1:14" ht="12.75">
      <c r="A23" s="42"/>
      <c r="B23" s="14" t="s">
        <v>12</v>
      </c>
      <c r="C23" s="10">
        <v>16</v>
      </c>
      <c r="D23" s="10">
        <v>16</v>
      </c>
      <c r="E23" s="10">
        <v>16</v>
      </c>
      <c r="F23" s="10">
        <v>3044</v>
      </c>
      <c r="G23" s="10">
        <v>2908</v>
      </c>
      <c r="H23" s="10">
        <v>2868</v>
      </c>
      <c r="I23" s="10">
        <v>404</v>
      </c>
      <c r="J23" s="10">
        <v>404</v>
      </c>
      <c r="K23" s="10">
        <v>398</v>
      </c>
      <c r="L23" s="7"/>
      <c r="M23" s="1"/>
      <c r="N23" s="1"/>
    </row>
    <row r="24" spans="1:14" ht="12.75">
      <c r="A24" s="43"/>
      <c r="B24" s="14" t="s">
        <v>13</v>
      </c>
      <c r="C24" s="9"/>
      <c r="D24" s="9"/>
      <c r="E24" s="9"/>
      <c r="F24" s="9"/>
      <c r="G24" s="9"/>
      <c r="H24" s="9"/>
      <c r="I24" s="9"/>
      <c r="J24" s="9"/>
      <c r="K24" s="9"/>
      <c r="L24" s="7"/>
      <c r="M24" s="1"/>
      <c r="N24" s="1"/>
    </row>
    <row r="25" spans="1:14" ht="12.75">
      <c r="A25" s="11">
        <v>44289</v>
      </c>
      <c r="B25" s="14" t="s">
        <v>23</v>
      </c>
      <c r="C25" s="9"/>
      <c r="D25" s="9"/>
      <c r="E25" s="9"/>
      <c r="F25" s="9"/>
      <c r="G25" s="9"/>
      <c r="H25" s="9"/>
      <c r="I25" s="9"/>
      <c r="J25" s="9"/>
      <c r="K25" s="9"/>
      <c r="L25" s="7"/>
      <c r="M25" s="1"/>
      <c r="N25" s="1"/>
    </row>
    <row r="26" spans="1:14" ht="12.75">
      <c r="A26" s="11">
        <v>44319</v>
      </c>
      <c r="B26" s="14" t="s">
        <v>24</v>
      </c>
      <c r="C26" s="9"/>
      <c r="D26" s="9"/>
      <c r="E26" s="9"/>
      <c r="F26" s="9"/>
      <c r="G26" s="9"/>
      <c r="H26" s="9"/>
      <c r="I26" s="9"/>
      <c r="J26" s="9"/>
      <c r="K26" s="9"/>
      <c r="L26" s="7"/>
      <c r="M26" s="1"/>
      <c r="N26" s="1"/>
    </row>
    <row r="27" spans="1:14" ht="12.75">
      <c r="A27" s="11">
        <v>44350</v>
      </c>
      <c r="B27" s="14" t="s">
        <v>25</v>
      </c>
      <c r="C27" s="9"/>
      <c r="D27" s="9"/>
      <c r="E27" s="7"/>
      <c r="F27" s="9"/>
      <c r="G27" s="9"/>
      <c r="H27" s="9"/>
      <c r="I27" s="9"/>
      <c r="J27" s="9"/>
      <c r="K27" s="9"/>
      <c r="L27" s="7"/>
      <c r="M27" s="1"/>
      <c r="N27" s="1"/>
    </row>
    <row r="28" spans="1:14" ht="38.25">
      <c r="A28" s="4">
        <v>4</v>
      </c>
      <c r="B28" s="13" t="s">
        <v>26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7"/>
      <c r="M28" s="1"/>
      <c r="N28" s="1"/>
    </row>
    <row r="29" spans="1:14" ht="38.25">
      <c r="A29" s="4">
        <v>5</v>
      </c>
      <c r="B29" s="13" t="s">
        <v>27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7"/>
      <c r="M29" s="1"/>
      <c r="N29" s="1"/>
    </row>
    <row r="30" spans="1:14" ht="25.5">
      <c r="A30" s="41">
        <v>6</v>
      </c>
      <c r="B30" s="13" t="s">
        <v>28</v>
      </c>
      <c r="C30" s="7">
        <f t="shared" ref="C30:I30" si="8">SUM(C31:C33)</f>
        <v>2</v>
      </c>
      <c r="D30" s="7">
        <f t="shared" si="8"/>
        <v>2</v>
      </c>
      <c r="E30" s="7">
        <f t="shared" si="8"/>
        <v>2</v>
      </c>
      <c r="F30" s="7">
        <f t="shared" si="8"/>
        <v>285</v>
      </c>
      <c r="G30" s="7">
        <f t="shared" si="8"/>
        <v>303</v>
      </c>
      <c r="H30" s="7">
        <f t="shared" si="8"/>
        <v>299</v>
      </c>
      <c r="I30" s="7">
        <f t="shared" si="8"/>
        <v>47</v>
      </c>
      <c r="J30" s="12">
        <v>48</v>
      </c>
      <c r="K30" s="12">
        <v>46</v>
      </c>
      <c r="L30" s="7"/>
      <c r="M30" s="1"/>
      <c r="N30" s="1"/>
    </row>
    <row r="31" spans="1:14" ht="25.5">
      <c r="A31" s="42"/>
      <c r="B31" s="14" t="s">
        <v>29</v>
      </c>
      <c r="C31" s="10">
        <v>1</v>
      </c>
      <c r="D31" s="10">
        <v>1</v>
      </c>
      <c r="E31" s="12">
        <v>1</v>
      </c>
      <c r="F31" s="10">
        <v>79</v>
      </c>
      <c r="G31" s="10">
        <v>72</v>
      </c>
      <c r="H31" s="10">
        <v>58</v>
      </c>
      <c r="I31" s="10">
        <v>13</v>
      </c>
      <c r="J31" s="10">
        <v>13</v>
      </c>
      <c r="K31" s="10">
        <v>12</v>
      </c>
      <c r="L31" s="7"/>
      <c r="M31" s="1"/>
      <c r="N31" s="1"/>
    </row>
    <row r="32" spans="1:14" ht="12.75">
      <c r="A32" s="42"/>
      <c r="B32" s="14" t="s">
        <v>30</v>
      </c>
      <c r="C32" s="10">
        <v>1</v>
      </c>
      <c r="D32" s="10">
        <v>1</v>
      </c>
      <c r="E32" s="12">
        <v>1</v>
      </c>
      <c r="F32" s="10">
        <v>206</v>
      </c>
      <c r="G32" s="10">
        <v>231</v>
      </c>
      <c r="H32" s="10">
        <v>241</v>
      </c>
      <c r="I32" s="10">
        <v>34</v>
      </c>
      <c r="J32" s="10">
        <v>35</v>
      </c>
      <c r="K32" s="10">
        <v>34</v>
      </c>
      <c r="L32" s="7"/>
      <c r="M32" s="1"/>
      <c r="N32" s="1"/>
    </row>
    <row r="33" spans="1:14" ht="12.75">
      <c r="A33" s="43"/>
      <c r="B33" s="14" t="s">
        <v>31</v>
      </c>
      <c r="C33" s="9"/>
      <c r="D33" s="9"/>
      <c r="E33" s="7"/>
      <c r="F33" s="9"/>
      <c r="G33" s="9"/>
      <c r="H33" s="9"/>
      <c r="I33" s="9"/>
      <c r="J33" s="9"/>
      <c r="K33" s="9"/>
      <c r="L33" s="7"/>
      <c r="M33" s="1"/>
      <c r="N33" s="1"/>
    </row>
    <row r="34" spans="1:14" ht="51">
      <c r="A34" s="41">
        <v>7</v>
      </c>
      <c r="B34" s="13" t="s">
        <v>32</v>
      </c>
      <c r="C34" s="7">
        <f t="shared" ref="C34:K34" si="9">SUM(C35:C37)</f>
        <v>0</v>
      </c>
      <c r="D34" s="7">
        <f t="shared" si="9"/>
        <v>0</v>
      </c>
      <c r="E34" s="7">
        <f t="shared" si="9"/>
        <v>0</v>
      </c>
      <c r="F34" s="7">
        <f t="shared" si="9"/>
        <v>0</v>
      </c>
      <c r="G34" s="7">
        <f t="shared" si="9"/>
        <v>0</v>
      </c>
      <c r="H34" s="7">
        <f t="shared" si="9"/>
        <v>0</v>
      </c>
      <c r="I34" s="7">
        <f t="shared" si="9"/>
        <v>0</v>
      </c>
      <c r="J34" s="7">
        <f t="shared" si="9"/>
        <v>0</v>
      </c>
      <c r="K34" s="7">
        <f t="shared" si="9"/>
        <v>0</v>
      </c>
      <c r="L34" s="7"/>
      <c r="M34" s="1"/>
      <c r="N34" s="1"/>
    </row>
    <row r="35" spans="1:14" ht="12.75">
      <c r="A35" s="42"/>
      <c r="B35" s="14" t="s">
        <v>33</v>
      </c>
      <c r="C35" s="9"/>
      <c r="D35" s="9"/>
      <c r="E35" s="7"/>
      <c r="F35" s="9"/>
      <c r="G35" s="9"/>
      <c r="H35" s="9"/>
      <c r="I35" s="9"/>
      <c r="J35" s="9"/>
      <c r="K35" s="9"/>
      <c r="L35" s="7"/>
      <c r="M35" s="1"/>
      <c r="N35" s="1"/>
    </row>
    <row r="36" spans="1:14" ht="12.75">
      <c r="A36" s="42"/>
      <c r="B36" s="14" t="s">
        <v>34</v>
      </c>
      <c r="C36" s="9"/>
      <c r="D36" s="9"/>
      <c r="E36" s="7"/>
      <c r="F36" s="9"/>
      <c r="G36" s="9"/>
      <c r="H36" s="9"/>
      <c r="I36" s="9"/>
      <c r="J36" s="9"/>
      <c r="K36" s="9"/>
      <c r="L36" s="7"/>
      <c r="M36" s="1"/>
      <c r="N36" s="1"/>
    </row>
    <row r="37" spans="1:14" ht="38.25">
      <c r="A37" s="43"/>
      <c r="B37" s="14" t="s">
        <v>35</v>
      </c>
      <c r="C37" s="9"/>
      <c r="D37" s="9"/>
      <c r="E37" s="7"/>
      <c r="F37" s="9"/>
      <c r="G37" s="9"/>
      <c r="H37" s="9"/>
      <c r="I37" s="9"/>
      <c r="J37" s="9"/>
      <c r="K37" s="9"/>
      <c r="L37" s="7"/>
      <c r="M37" s="1"/>
      <c r="N37" s="1"/>
    </row>
    <row r="38" spans="1:14" ht="38.25">
      <c r="A38" s="4">
        <v>8</v>
      </c>
      <c r="B38" s="13" t="s">
        <v>36</v>
      </c>
      <c r="C38" s="9"/>
      <c r="D38" s="9"/>
      <c r="E38" s="7"/>
      <c r="F38" s="9"/>
      <c r="G38" s="9"/>
      <c r="H38" s="9"/>
      <c r="I38" s="9"/>
      <c r="J38" s="9"/>
      <c r="K38" s="9"/>
      <c r="L38" s="7"/>
      <c r="M38" s="1"/>
      <c r="N38" s="1"/>
    </row>
    <row r="39" spans="1:14" ht="102">
      <c r="A39" s="41">
        <v>9</v>
      </c>
      <c r="B39" s="13" t="s">
        <v>37</v>
      </c>
      <c r="C39" s="7">
        <f t="shared" ref="C39:K39" si="10">SUM(C40:C43)</f>
        <v>0</v>
      </c>
      <c r="D39" s="7">
        <f t="shared" si="10"/>
        <v>0</v>
      </c>
      <c r="E39" s="7">
        <f t="shared" si="10"/>
        <v>0</v>
      </c>
      <c r="F39" s="7">
        <f t="shared" si="10"/>
        <v>0</v>
      </c>
      <c r="G39" s="7">
        <f t="shared" si="10"/>
        <v>0</v>
      </c>
      <c r="H39" s="7">
        <f t="shared" si="10"/>
        <v>0</v>
      </c>
      <c r="I39" s="7">
        <f t="shared" si="10"/>
        <v>0</v>
      </c>
      <c r="J39" s="7">
        <f t="shared" si="10"/>
        <v>0</v>
      </c>
      <c r="K39" s="7">
        <f t="shared" si="10"/>
        <v>0</v>
      </c>
      <c r="L39" s="7"/>
      <c r="M39" s="1"/>
      <c r="N39" s="1"/>
    </row>
    <row r="40" spans="1:14" ht="25.5">
      <c r="A40" s="42"/>
      <c r="B40" s="14" t="s">
        <v>38</v>
      </c>
      <c r="C40" s="10">
        <v>0</v>
      </c>
      <c r="D40" s="10">
        <v>0</v>
      </c>
      <c r="E40" s="12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7"/>
      <c r="M40" s="1"/>
      <c r="N40" s="1"/>
    </row>
    <row r="41" spans="1:14" ht="25.5">
      <c r="A41" s="42"/>
      <c r="B41" s="14" t="s">
        <v>39</v>
      </c>
      <c r="C41" s="10">
        <v>0</v>
      </c>
      <c r="D41" s="10">
        <v>0</v>
      </c>
      <c r="E41" s="12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7"/>
      <c r="M41" s="1"/>
      <c r="N41" s="1"/>
    </row>
    <row r="42" spans="1:14" ht="25.5">
      <c r="A42" s="42"/>
      <c r="B42" s="14" t="s">
        <v>40</v>
      </c>
      <c r="C42" s="10">
        <v>0</v>
      </c>
      <c r="D42" s="10">
        <v>0</v>
      </c>
      <c r="E42" s="12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7"/>
      <c r="M42" s="1"/>
      <c r="N42" s="1"/>
    </row>
    <row r="43" spans="1:14" ht="51">
      <c r="A43" s="43"/>
      <c r="B43" s="14" t="s">
        <v>41</v>
      </c>
      <c r="C43" s="10">
        <v>0</v>
      </c>
      <c r="D43" s="10">
        <v>0</v>
      </c>
      <c r="E43" s="12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7"/>
      <c r="M43" s="15"/>
      <c r="N43" s="1"/>
    </row>
    <row r="44" spans="1:14" ht="63.75">
      <c r="A44" s="41">
        <v>10</v>
      </c>
      <c r="B44" s="13" t="s">
        <v>42</v>
      </c>
      <c r="C44" s="7">
        <f t="shared" ref="C44:K44" si="11">SUM(C45:C49)</f>
        <v>0</v>
      </c>
      <c r="D44" s="7">
        <f t="shared" si="11"/>
        <v>0</v>
      </c>
      <c r="E44" s="7">
        <f t="shared" si="11"/>
        <v>0</v>
      </c>
      <c r="F44" s="7">
        <f t="shared" si="11"/>
        <v>0</v>
      </c>
      <c r="G44" s="7">
        <f t="shared" si="11"/>
        <v>0</v>
      </c>
      <c r="H44" s="7">
        <f t="shared" si="11"/>
        <v>0</v>
      </c>
      <c r="I44" s="7">
        <f t="shared" si="11"/>
        <v>0</v>
      </c>
      <c r="J44" s="7">
        <f t="shared" si="11"/>
        <v>0</v>
      </c>
      <c r="K44" s="7">
        <f t="shared" si="11"/>
        <v>0</v>
      </c>
      <c r="L44" s="7"/>
      <c r="M44" s="1"/>
      <c r="N44" s="1"/>
    </row>
    <row r="45" spans="1:14" ht="25.5">
      <c r="A45" s="42"/>
      <c r="B45" s="14" t="s">
        <v>43</v>
      </c>
      <c r="C45" s="10">
        <v>0</v>
      </c>
      <c r="D45" s="10">
        <v>0</v>
      </c>
      <c r="E45" s="12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7"/>
      <c r="M45" s="1"/>
      <c r="N45" s="1"/>
    </row>
    <row r="46" spans="1:14" ht="25.5">
      <c r="A46" s="42"/>
      <c r="B46" s="14" t="s">
        <v>44</v>
      </c>
      <c r="C46" s="10">
        <v>0</v>
      </c>
      <c r="D46" s="10">
        <v>0</v>
      </c>
      <c r="E46" s="12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7"/>
      <c r="M46" s="1"/>
      <c r="N46" s="1"/>
    </row>
    <row r="47" spans="1:14" ht="38.25">
      <c r="A47" s="42"/>
      <c r="B47" s="14" t="s">
        <v>45</v>
      </c>
      <c r="C47" s="10">
        <v>0</v>
      </c>
      <c r="D47" s="10">
        <v>0</v>
      </c>
      <c r="E47" s="12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7"/>
      <c r="M47" s="1"/>
      <c r="N47" s="1"/>
    </row>
    <row r="48" spans="1:14" ht="25.5">
      <c r="A48" s="42"/>
      <c r="B48" s="14" t="s">
        <v>46</v>
      </c>
      <c r="C48" s="10">
        <v>0</v>
      </c>
      <c r="D48" s="10">
        <v>0</v>
      </c>
      <c r="E48" s="12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7"/>
      <c r="M48" s="1"/>
      <c r="N48" s="1"/>
    </row>
    <row r="49" spans="1:14" ht="38.25">
      <c r="A49" s="43"/>
      <c r="B49" s="14" t="s">
        <v>47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7"/>
      <c r="M49" s="1"/>
      <c r="N49" s="1"/>
    </row>
    <row r="50" spans="1:14" ht="114.75">
      <c r="A50" s="16">
        <v>11</v>
      </c>
      <c r="B50" s="17" t="s">
        <v>48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1"/>
      <c r="N50" s="1"/>
    </row>
    <row r="51" spans="1:14" ht="63.75">
      <c r="A51" s="41">
        <v>12</v>
      </c>
      <c r="B51" s="13" t="s">
        <v>49</v>
      </c>
      <c r="C51" s="7">
        <f t="shared" ref="C51:K51" si="12">SUM(C52:C58)</f>
        <v>2</v>
      </c>
      <c r="D51" s="7">
        <f t="shared" si="12"/>
        <v>2</v>
      </c>
      <c r="E51" s="7">
        <f t="shared" si="12"/>
        <v>1</v>
      </c>
      <c r="F51" s="7">
        <f t="shared" si="12"/>
        <v>3160</v>
      </c>
      <c r="G51" s="7">
        <f t="shared" si="12"/>
        <v>3071</v>
      </c>
      <c r="H51" s="7">
        <f t="shared" si="12"/>
        <v>3009</v>
      </c>
      <c r="I51" s="7">
        <f t="shared" si="12"/>
        <v>12</v>
      </c>
      <c r="J51" s="7">
        <f t="shared" si="12"/>
        <v>12</v>
      </c>
      <c r="K51" s="7">
        <f t="shared" si="12"/>
        <v>15</v>
      </c>
      <c r="L51" s="7"/>
      <c r="M51" s="1"/>
      <c r="N51" s="1"/>
    </row>
    <row r="52" spans="1:14" ht="12.75">
      <c r="A52" s="42"/>
      <c r="B52" s="14" t="s">
        <v>50</v>
      </c>
      <c r="C52" s="9"/>
      <c r="D52" s="9"/>
      <c r="E52" s="38"/>
      <c r="F52" s="9"/>
      <c r="G52" s="9"/>
      <c r="H52" s="9"/>
      <c r="I52" s="9"/>
      <c r="J52" s="9"/>
      <c r="K52" s="9"/>
      <c r="L52" s="7"/>
      <c r="M52" s="1"/>
      <c r="N52" s="1"/>
    </row>
    <row r="53" spans="1:14" ht="12.75">
      <c r="A53" s="42"/>
      <c r="B53" s="14" t="s">
        <v>51</v>
      </c>
      <c r="C53" s="9"/>
      <c r="D53" s="9"/>
      <c r="E53" s="9"/>
      <c r="F53" s="9"/>
      <c r="G53" s="9"/>
      <c r="H53" s="9"/>
      <c r="I53" s="9"/>
      <c r="J53" s="9"/>
      <c r="K53" s="9"/>
      <c r="L53" s="7"/>
      <c r="M53" s="1"/>
      <c r="N53" s="1"/>
    </row>
    <row r="54" spans="1:14" ht="12.75">
      <c r="A54" s="42"/>
      <c r="B54" s="14" t="s">
        <v>52</v>
      </c>
      <c r="C54" s="9"/>
      <c r="D54" s="9"/>
      <c r="E54" s="9"/>
      <c r="F54" s="9"/>
      <c r="G54" s="9"/>
      <c r="H54" s="9"/>
      <c r="I54" s="9"/>
      <c r="J54" s="9"/>
      <c r="K54" s="9"/>
      <c r="L54" s="7"/>
      <c r="M54" s="1"/>
      <c r="N54" s="1"/>
    </row>
    <row r="55" spans="1:14" ht="12.75">
      <c r="A55" s="42"/>
      <c r="B55" s="14" t="s">
        <v>53</v>
      </c>
      <c r="C55" s="9"/>
      <c r="D55" s="9"/>
      <c r="E55" s="9"/>
      <c r="F55" s="9"/>
      <c r="G55" s="9"/>
      <c r="H55" s="9"/>
      <c r="I55" s="9"/>
      <c r="J55" s="9"/>
      <c r="K55" s="9"/>
      <c r="L55" s="7"/>
      <c r="M55" s="1"/>
      <c r="N55" s="1"/>
    </row>
    <row r="56" spans="1:14" ht="12.75">
      <c r="A56" s="42"/>
      <c r="B56" s="14" t="s">
        <v>54</v>
      </c>
      <c r="C56" s="9"/>
      <c r="D56" s="9"/>
      <c r="E56" s="9"/>
      <c r="F56" s="9"/>
      <c r="G56" s="9"/>
      <c r="H56" s="9"/>
      <c r="I56" s="9"/>
      <c r="J56" s="9"/>
      <c r="K56" s="9"/>
      <c r="L56" s="7"/>
      <c r="M56" s="1"/>
      <c r="N56" s="1"/>
    </row>
    <row r="57" spans="1:14" ht="12.75">
      <c r="A57" s="42"/>
      <c r="B57" s="14" t="s">
        <v>55</v>
      </c>
      <c r="C57" s="10">
        <v>1</v>
      </c>
      <c r="D57" s="10">
        <v>1</v>
      </c>
      <c r="E57" s="10">
        <v>0</v>
      </c>
      <c r="F57" s="10">
        <v>595</v>
      </c>
      <c r="G57" s="10">
        <v>595</v>
      </c>
      <c r="H57" s="10">
        <v>0</v>
      </c>
      <c r="I57" s="10">
        <v>3</v>
      </c>
      <c r="J57" s="10">
        <v>3</v>
      </c>
      <c r="K57" s="10">
        <v>0</v>
      </c>
      <c r="L57" s="7"/>
      <c r="M57" s="1"/>
      <c r="N57" s="1"/>
    </row>
    <row r="58" spans="1:14" ht="12.75">
      <c r="A58" s="43"/>
      <c r="B58" s="14" t="s">
        <v>56</v>
      </c>
      <c r="C58" s="10">
        <v>1</v>
      </c>
      <c r="D58" s="10">
        <v>1</v>
      </c>
      <c r="E58" s="10">
        <v>1</v>
      </c>
      <c r="F58" s="10">
        <v>2565</v>
      </c>
      <c r="G58" s="10">
        <v>2476</v>
      </c>
      <c r="H58" s="10">
        <v>3009</v>
      </c>
      <c r="I58" s="10">
        <v>9</v>
      </c>
      <c r="J58" s="10">
        <v>9</v>
      </c>
      <c r="K58" s="10">
        <v>15</v>
      </c>
      <c r="L58" s="7"/>
      <c r="M58" s="1"/>
      <c r="N58" s="1"/>
    </row>
    <row r="59" spans="1:14" ht="25.5">
      <c r="A59" s="41">
        <v>13</v>
      </c>
      <c r="B59" s="13" t="s">
        <v>57</v>
      </c>
      <c r="C59" s="7">
        <f t="shared" ref="C59:K59" si="13">SUM(C60:C64)</f>
        <v>40</v>
      </c>
      <c r="D59" s="7">
        <f t="shared" si="13"/>
        <v>0</v>
      </c>
      <c r="E59" s="7">
        <f t="shared" si="13"/>
        <v>20</v>
      </c>
      <c r="F59" s="7">
        <f t="shared" si="13"/>
        <v>1810</v>
      </c>
      <c r="G59" s="7">
        <f t="shared" si="13"/>
        <v>0</v>
      </c>
      <c r="H59" s="7">
        <f t="shared" si="13"/>
        <v>1689</v>
      </c>
      <c r="I59" s="7">
        <f t="shared" si="13"/>
        <v>356</v>
      </c>
      <c r="J59" s="7">
        <f t="shared" si="13"/>
        <v>0</v>
      </c>
      <c r="K59" s="7">
        <f t="shared" si="13"/>
        <v>217</v>
      </c>
      <c r="L59" s="7"/>
      <c r="M59" s="1"/>
      <c r="N59" s="1"/>
    </row>
    <row r="60" spans="1:14" ht="25.5">
      <c r="A60" s="42"/>
      <c r="B60" s="14" t="s">
        <v>58</v>
      </c>
      <c r="C60" s="10">
        <v>1</v>
      </c>
      <c r="D60" s="10">
        <v>0</v>
      </c>
      <c r="E60" s="10">
        <v>1</v>
      </c>
      <c r="F60" s="10">
        <v>345</v>
      </c>
      <c r="G60" s="10">
        <v>0</v>
      </c>
      <c r="H60" s="10">
        <v>195</v>
      </c>
      <c r="I60" s="10">
        <v>28</v>
      </c>
      <c r="J60" s="10">
        <v>0</v>
      </c>
      <c r="K60" s="10">
        <v>22</v>
      </c>
      <c r="L60" s="7"/>
      <c r="M60" s="1"/>
      <c r="N60" s="1"/>
    </row>
    <row r="61" spans="1:14" ht="12.75">
      <c r="A61" s="42"/>
      <c r="B61" s="14" t="s">
        <v>59</v>
      </c>
      <c r="C61" s="10">
        <v>21</v>
      </c>
      <c r="D61" s="10">
        <v>0</v>
      </c>
      <c r="E61" s="10">
        <v>9</v>
      </c>
      <c r="F61" s="10">
        <v>955</v>
      </c>
      <c r="G61" s="10">
        <v>0</v>
      </c>
      <c r="H61" s="10">
        <v>1000</v>
      </c>
      <c r="I61" s="10">
        <v>280</v>
      </c>
      <c r="J61" s="10">
        <v>0</v>
      </c>
      <c r="K61" s="10">
        <v>155</v>
      </c>
      <c r="L61" s="7"/>
      <c r="M61" s="1"/>
      <c r="N61" s="1"/>
    </row>
    <row r="62" spans="1:14" ht="12.75">
      <c r="A62" s="42"/>
      <c r="B62" s="14" t="s">
        <v>60</v>
      </c>
      <c r="C62" s="10">
        <v>17</v>
      </c>
      <c r="D62" s="10">
        <v>0</v>
      </c>
      <c r="E62" s="10">
        <v>9</v>
      </c>
      <c r="F62" s="10">
        <v>405</v>
      </c>
      <c r="G62" s="10">
        <v>0</v>
      </c>
      <c r="H62" s="10">
        <v>389</v>
      </c>
      <c r="I62" s="10">
        <v>42</v>
      </c>
      <c r="J62" s="10">
        <v>0</v>
      </c>
      <c r="K62" s="10">
        <v>34</v>
      </c>
      <c r="L62" s="7"/>
      <c r="M62" s="1"/>
      <c r="N62" s="1"/>
    </row>
    <row r="63" spans="1:14" ht="12.75">
      <c r="A63" s="42"/>
      <c r="B63" s="14" t="s">
        <v>61</v>
      </c>
      <c r="C63" s="10">
        <v>1</v>
      </c>
      <c r="D63" s="10">
        <v>0</v>
      </c>
      <c r="E63" s="10">
        <v>1</v>
      </c>
      <c r="F63" s="10">
        <v>105</v>
      </c>
      <c r="G63" s="10">
        <v>0</v>
      </c>
      <c r="H63" s="10">
        <v>105</v>
      </c>
      <c r="I63" s="10">
        <v>6</v>
      </c>
      <c r="J63" s="10">
        <v>0</v>
      </c>
      <c r="K63" s="10">
        <v>6</v>
      </c>
      <c r="L63" s="7"/>
      <c r="M63" s="1"/>
      <c r="N63" s="1"/>
    </row>
    <row r="64" spans="1:14" ht="12.75">
      <c r="A64" s="43"/>
      <c r="B64" s="14" t="s">
        <v>62</v>
      </c>
      <c r="C64" s="9"/>
      <c r="D64" s="9"/>
      <c r="E64" s="9"/>
      <c r="F64" s="9"/>
      <c r="G64" s="9"/>
      <c r="H64" s="9"/>
      <c r="I64" s="9"/>
      <c r="J64" s="9"/>
      <c r="K64" s="9"/>
      <c r="L64" s="7"/>
      <c r="M64" s="1"/>
      <c r="N64" s="1"/>
    </row>
    <row r="65" spans="1:14" ht="12.75">
      <c r="A65" s="1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>
      <c r="A66" s="59" t="s">
        <v>63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1"/>
      <c r="N66" s="1"/>
    </row>
    <row r="67" spans="1:14" ht="12.75">
      <c r="A67" s="52" t="s">
        <v>0</v>
      </c>
      <c r="B67" s="56" t="s">
        <v>64</v>
      </c>
      <c r="C67" s="58" t="s">
        <v>65</v>
      </c>
      <c r="D67" s="46"/>
      <c r="E67" s="47"/>
      <c r="F67" s="58" t="s">
        <v>66</v>
      </c>
      <c r="G67" s="46"/>
      <c r="H67" s="47"/>
      <c r="I67" s="58" t="s">
        <v>67</v>
      </c>
      <c r="J67" s="46"/>
      <c r="K67" s="47"/>
      <c r="L67" s="60" t="s">
        <v>5</v>
      </c>
      <c r="M67" s="1"/>
      <c r="N67" s="1"/>
    </row>
    <row r="68" spans="1:14" ht="25.5">
      <c r="A68" s="43"/>
      <c r="B68" s="57"/>
      <c r="C68" s="19" t="s">
        <v>68</v>
      </c>
      <c r="D68" s="19" t="s">
        <v>69</v>
      </c>
      <c r="E68" s="19" t="s">
        <v>70</v>
      </c>
      <c r="F68" s="19" t="s">
        <v>68</v>
      </c>
      <c r="G68" s="19" t="s">
        <v>69</v>
      </c>
      <c r="H68" s="19" t="s">
        <v>70</v>
      </c>
      <c r="I68" s="19" t="s">
        <v>68</v>
      </c>
      <c r="J68" s="19" t="s">
        <v>69</v>
      </c>
      <c r="K68" s="19" t="s">
        <v>70</v>
      </c>
      <c r="L68" s="43"/>
      <c r="M68" s="1"/>
      <c r="N68" s="1"/>
    </row>
    <row r="69" spans="1:14" ht="25.5">
      <c r="A69" s="4">
        <v>1</v>
      </c>
      <c r="B69" s="14" t="s">
        <v>71</v>
      </c>
      <c r="C69" s="9"/>
      <c r="D69" s="10">
        <v>1412</v>
      </c>
      <c r="E69" s="7">
        <f t="shared" ref="E69:E92" si="14">C69+D69</f>
        <v>1412</v>
      </c>
      <c r="F69" s="9"/>
      <c r="G69" s="10">
        <v>1453</v>
      </c>
      <c r="H69" s="7">
        <f t="shared" ref="H69:H85" si="15">F69+G69</f>
        <v>1453</v>
      </c>
      <c r="I69" s="9"/>
      <c r="J69" s="10">
        <v>1419</v>
      </c>
      <c r="K69" s="7">
        <f t="shared" ref="K69:K80" si="16">I69+J69</f>
        <v>1419</v>
      </c>
      <c r="L69" s="7"/>
      <c r="M69" s="1"/>
      <c r="N69" s="1"/>
    </row>
    <row r="70" spans="1:14" ht="25.5">
      <c r="A70" s="4">
        <v>2</v>
      </c>
      <c r="B70" s="14" t="s">
        <v>72</v>
      </c>
      <c r="C70" s="9"/>
      <c r="D70" s="9"/>
      <c r="E70" s="7">
        <f t="shared" si="14"/>
        <v>0</v>
      </c>
      <c r="F70" s="9"/>
      <c r="G70" s="9"/>
      <c r="H70" s="7">
        <f t="shared" si="15"/>
        <v>0</v>
      </c>
      <c r="I70" s="9"/>
      <c r="J70" s="9"/>
      <c r="K70" s="7">
        <f t="shared" si="16"/>
        <v>0</v>
      </c>
      <c r="L70" s="7"/>
      <c r="M70" s="1"/>
      <c r="N70" s="1"/>
    </row>
    <row r="71" spans="1:14" ht="51">
      <c r="A71" s="4">
        <v>3</v>
      </c>
      <c r="B71" s="14" t="s">
        <v>73</v>
      </c>
      <c r="C71" s="9"/>
      <c r="D71" s="10">
        <v>100</v>
      </c>
      <c r="E71" s="7">
        <f t="shared" si="14"/>
        <v>100</v>
      </c>
      <c r="F71" s="9"/>
      <c r="G71" s="10">
        <v>100</v>
      </c>
      <c r="H71" s="7">
        <f t="shared" si="15"/>
        <v>100</v>
      </c>
      <c r="I71" s="9"/>
      <c r="J71" s="10">
        <v>100</v>
      </c>
      <c r="K71" s="7">
        <f t="shared" si="16"/>
        <v>100</v>
      </c>
      <c r="L71" s="7"/>
      <c r="M71" s="1"/>
      <c r="N71" s="1"/>
    </row>
    <row r="72" spans="1:14" ht="38.25">
      <c r="A72" s="4">
        <v>4</v>
      </c>
      <c r="B72" s="14" t="s">
        <v>74</v>
      </c>
      <c r="C72" s="9"/>
      <c r="D72" s="10">
        <v>100</v>
      </c>
      <c r="E72" s="7">
        <f t="shared" si="14"/>
        <v>100</v>
      </c>
      <c r="F72" s="9"/>
      <c r="G72" s="10">
        <v>100</v>
      </c>
      <c r="H72" s="7">
        <f t="shared" si="15"/>
        <v>100</v>
      </c>
      <c r="I72" s="9"/>
      <c r="J72" s="10">
        <v>100</v>
      </c>
      <c r="K72" s="7">
        <f t="shared" si="16"/>
        <v>100</v>
      </c>
      <c r="L72" s="7"/>
      <c r="M72" s="1"/>
      <c r="N72" s="1"/>
    </row>
    <row r="73" spans="1:14" ht="51">
      <c r="A73" s="4">
        <v>5</v>
      </c>
      <c r="B73" s="14" t="s">
        <v>75</v>
      </c>
      <c r="C73" s="9"/>
      <c r="D73" s="10">
        <v>17</v>
      </c>
      <c r="E73" s="7">
        <f t="shared" si="14"/>
        <v>17</v>
      </c>
      <c r="F73" s="9"/>
      <c r="G73" s="10">
        <v>19</v>
      </c>
      <c r="H73" s="7">
        <f t="shared" si="15"/>
        <v>19</v>
      </c>
      <c r="I73" s="9"/>
      <c r="J73" s="10">
        <v>19</v>
      </c>
      <c r="K73" s="7">
        <f t="shared" si="16"/>
        <v>19</v>
      </c>
      <c r="L73" s="7"/>
      <c r="M73" s="1"/>
      <c r="N73" s="1"/>
    </row>
    <row r="74" spans="1:14" ht="25.5">
      <c r="A74" s="4">
        <v>6</v>
      </c>
      <c r="B74" s="14" t="s">
        <v>76</v>
      </c>
      <c r="C74" s="9"/>
      <c r="D74" s="10">
        <v>8</v>
      </c>
      <c r="E74" s="7">
        <f t="shared" si="14"/>
        <v>8</v>
      </c>
      <c r="F74" s="9"/>
      <c r="G74" s="10">
        <v>7</v>
      </c>
      <c r="H74" s="7">
        <f t="shared" si="15"/>
        <v>7</v>
      </c>
      <c r="I74" s="9"/>
      <c r="J74" s="10">
        <v>5</v>
      </c>
      <c r="K74" s="7">
        <f t="shared" si="16"/>
        <v>5</v>
      </c>
      <c r="L74" s="7"/>
      <c r="M74" s="1"/>
      <c r="N74" s="1"/>
    </row>
    <row r="75" spans="1:14" ht="38.25">
      <c r="A75" s="4">
        <v>7</v>
      </c>
      <c r="B75" s="14" t="s">
        <v>77</v>
      </c>
      <c r="C75" s="9"/>
      <c r="D75" s="10">
        <v>119</v>
      </c>
      <c r="E75" s="7">
        <f t="shared" si="14"/>
        <v>119</v>
      </c>
      <c r="F75" s="9"/>
      <c r="G75" s="10">
        <v>80</v>
      </c>
      <c r="H75" s="7">
        <f t="shared" si="15"/>
        <v>80</v>
      </c>
      <c r="I75" s="9"/>
      <c r="J75" s="10">
        <v>50</v>
      </c>
      <c r="K75" s="7">
        <f t="shared" si="16"/>
        <v>50</v>
      </c>
      <c r="L75" s="7"/>
      <c r="M75" s="1"/>
      <c r="N75" s="1"/>
    </row>
    <row r="76" spans="1:14" ht="25.5">
      <c r="A76" s="4">
        <v>8</v>
      </c>
      <c r="B76" s="14" t="s">
        <v>78</v>
      </c>
      <c r="C76" s="9"/>
      <c r="D76" s="10">
        <v>11</v>
      </c>
      <c r="E76" s="7">
        <f t="shared" si="14"/>
        <v>11</v>
      </c>
      <c r="F76" s="9"/>
      <c r="G76" s="10">
        <v>4</v>
      </c>
      <c r="H76" s="7">
        <f t="shared" si="15"/>
        <v>4</v>
      </c>
      <c r="I76" s="9"/>
      <c r="J76" s="10">
        <v>3</v>
      </c>
      <c r="K76" s="7">
        <f t="shared" si="16"/>
        <v>3</v>
      </c>
      <c r="L76" s="7"/>
      <c r="M76" s="1"/>
      <c r="N76" s="1"/>
    </row>
    <row r="77" spans="1:14" ht="25.5">
      <c r="A77" s="4">
        <v>9</v>
      </c>
      <c r="B77" s="14" t="s">
        <v>79</v>
      </c>
      <c r="C77" s="9"/>
      <c r="D77" s="10">
        <v>33</v>
      </c>
      <c r="E77" s="7">
        <f t="shared" si="14"/>
        <v>33</v>
      </c>
      <c r="F77" s="9"/>
      <c r="G77" s="10">
        <v>12</v>
      </c>
      <c r="H77" s="7">
        <f t="shared" si="15"/>
        <v>12</v>
      </c>
      <c r="I77" s="9"/>
      <c r="J77" s="10">
        <v>11</v>
      </c>
      <c r="K77" s="7">
        <f t="shared" si="16"/>
        <v>11</v>
      </c>
      <c r="L77" s="7"/>
      <c r="M77" s="1"/>
      <c r="N77" s="1"/>
    </row>
    <row r="78" spans="1:14" ht="38.25">
      <c r="A78" s="4">
        <v>10</v>
      </c>
      <c r="B78" s="14" t="s">
        <v>80</v>
      </c>
      <c r="C78" s="9"/>
      <c r="D78" s="10">
        <v>1</v>
      </c>
      <c r="E78" s="7">
        <f t="shared" si="14"/>
        <v>1</v>
      </c>
      <c r="F78" s="9"/>
      <c r="G78" s="10">
        <v>1</v>
      </c>
      <c r="H78" s="7">
        <f t="shared" si="15"/>
        <v>1</v>
      </c>
      <c r="I78" s="9"/>
      <c r="J78" s="10">
        <v>1</v>
      </c>
      <c r="K78" s="7">
        <f t="shared" si="16"/>
        <v>1</v>
      </c>
      <c r="L78" s="7"/>
      <c r="M78" s="1"/>
      <c r="N78" s="1"/>
    </row>
    <row r="79" spans="1:14" ht="25.5">
      <c r="A79" s="4">
        <v>11</v>
      </c>
      <c r="B79" s="14" t="s">
        <v>81</v>
      </c>
      <c r="C79" s="9"/>
      <c r="D79" s="10">
        <v>1601</v>
      </c>
      <c r="E79" s="7">
        <f t="shared" si="14"/>
        <v>1601</v>
      </c>
      <c r="F79" s="9"/>
      <c r="G79" s="10">
        <v>1498</v>
      </c>
      <c r="H79" s="7">
        <f t="shared" si="15"/>
        <v>1498</v>
      </c>
      <c r="I79" s="9"/>
      <c r="J79" s="10">
        <v>1420</v>
      </c>
      <c r="K79" s="7">
        <f t="shared" si="16"/>
        <v>1420</v>
      </c>
      <c r="L79" s="7"/>
      <c r="M79" s="1"/>
      <c r="N79" s="1"/>
    </row>
    <row r="80" spans="1:14" ht="25.5">
      <c r="A80" s="4">
        <v>12</v>
      </c>
      <c r="B80" s="14" t="s">
        <v>82</v>
      </c>
      <c r="C80" s="9"/>
      <c r="D80" s="10">
        <v>1743</v>
      </c>
      <c r="E80" s="7">
        <f t="shared" si="14"/>
        <v>1743</v>
      </c>
      <c r="F80" s="9"/>
      <c r="G80" s="10">
        <v>1763</v>
      </c>
      <c r="H80" s="7">
        <f t="shared" si="15"/>
        <v>1763</v>
      </c>
      <c r="I80" s="9"/>
      <c r="J80" s="10">
        <v>1755</v>
      </c>
      <c r="K80" s="7">
        <f t="shared" si="16"/>
        <v>1755</v>
      </c>
      <c r="L80" s="7"/>
      <c r="M80" s="1"/>
      <c r="N80" s="1"/>
    </row>
    <row r="81" spans="1:14" ht="25.5">
      <c r="A81" s="4">
        <v>13</v>
      </c>
      <c r="B81" s="14" t="s">
        <v>83</v>
      </c>
      <c r="C81" s="9"/>
      <c r="D81" s="10">
        <v>354</v>
      </c>
      <c r="E81" s="7">
        <f t="shared" si="14"/>
        <v>354</v>
      </c>
      <c r="F81" s="9"/>
      <c r="G81" s="10">
        <v>355</v>
      </c>
      <c r="H81" s="7">
        <f t="shared" si="15"/>
        <v>355</v>
      </c>
      <c r="I81" s="9"/>
      <c r="J81" s="10">
        <v>293</v>
      </c>
      <c r="K81" s="12">
        <v>293</v>
      </c>
      <c r="L81" s="7"/>
      <c r="M81" s="1"/>
      <c r="N81" s="1"/>
    </row>
    <row r="82" spans="1:14" ht="25.5">
      <c r="A82" s="4">
        <v>14</v>
      </c>
      <c r="B82" s="14" t="s">
        <v>84</v>
      </c>
      <c r="C82" s="9"/>
      <c r="D82" s="10">
        <v>129</v>
      </c>
      <c r="E82" s="7">
        <f t="shared" si="14"/>
        <v>129</v>
      </c>
      <c r="F82" s="9"/>
      <c r="G82" s="10">
        <v>130</v>
      </c>
      <c r="H82" s="7">
        <f t="shared" si="15"/>
        <v>130</v>
      </c>
      <c r="I82" s="9"/>
      <c r="J82" s="10">
        <v>147</v>
      </c>
      <c r="K82" s="7">
        <f t="shared" ref="K82:K93" si="17">I82+J82</f>
        <v>147</v>
      </c>
      <c r="L82" s="7"/>
      <c r="M82" s="1"/>
      <c r="N82" s="1"/>
    </row>
    <row r="83" spans="1:14" ht="25.5">
      <c r="A83" s="4">
        <v>15</v>
      </c>
      <c r="B83" s="14" t="s">
        <v>85</v>
      </c>
      <c r="C83" s="9"/>
      <c r="D83" s="10">
        <v>139</v>
      </c>
      <c r="E83" s="7">
        <f t="shared" si="14"/>
        <v>139</v>
      </c>
      <c r="F83" s="9"/>
      <c r="G83" s="10">
        <v>115</v>
      </c>
      <c r="H83" s="7">
        <f t="shared" si="15"/>
        <v>115</v>
      </c>
      <c r="I83" s="9"/>
      <c r="J83" s="10">
        <v>116</v>
      </c>
      <c r="K83" s="7">
        <f t="shared" si="17"/>
        <v>116</v>
      </c>
      <c r="L83" s="7"/>
      <c r="M83" s="1"/>
      <c r="N83" s="1"/>
    </row>
    <row r="84" spans="1:14" ht="38.25">
      <c r="A84" s="41">
        <v>16</v>
      </c>
      <c r="B84" s="14" t="s">
        <v>86</v>
      </c>
      <c r="C84" s="9"/>
      <c r="D84" s="10">
        <v>21</v>
      </c>
      <c r="E84" s="7">
        <f t="shared" si="14"/>
        <v>21</v>
      </c>
      <c r="F84" s="9"/>
      <c r="G84" s="10">
        <v>24</v>
      </c>
      <c r="H84" s="7">
        <f t="shared" si="15"/>
        <v>24</v>
      </c>
      <c r="I84" s="9"/>
      <c r="J84" s="10">
        <v>20</v>
      </c>
      <c r="K84" s="7">
        <f t="shared" si="17"/>
        <v>20</v>
      </c>
      <c r="L84" s="7"/>
      <c r="M84" s="1"/>
      <c r="N84" s="1"/>
    </row>
    <row r="85" spans="1:14" ht="25.5">
      <c r="A85" s="43"/>
      <c r="B85" s="14" t="s">
        <v>87</v>
      </c>
      <c r="C85" s="9"/>
      <c r="D85" s="10">
        <v>15.1</v>
      </c>
      <c r="E85" s="7">
        <f t="shared" si="14"/>
        <v>15.1</v>
      </c>
      <c r="F85" s="9"/>
      <c r="G85" s="10">
        <v>20.9</v>
      </c>
      <c r="H85" s="7">
        <f t="shared" si="15"/>
        <v>20.9</v>
      </c>
      <c r="I85" s="9"/>
      <c r="J85" s="10">
        <v>17.2</v>
      </c>
      <c r="K85" s="7">
        <f t="shared" si="17"/>
        <v>17.2</v>
      </c>
      <c r="L85" s="7"/>
      <c r="M85" s="1"/>
      <c r="N85" s="1"/>
    </row>
    <row r="86" spans="1:14" ht="51">
      <c r="A86" s="41">
        <v>17</v>
      </c>
      <c r="B86" s="14" t="s">
        <v>88</v>
      </c>
      <c r="C86" s="9"/>
      <c r="D86" s="10">
        <v>1743</v>
      </c>
      <c r="E86" s="7">
        <f t="shared" si="14"/>
        <v>1743</v>
      </c>
      <c r="F86" s="9"/>
      <c r="G86" s="10">
        <v>1763</v>
      </c>
      <c r="H86" s="12">
        <v>1763</v>
      </c>
      <c r="I86" s="9"/>
      <c r="J86" s="10">
        <v>1755</v>
      </c>
      <c r="K86" s="7">
        <f t="shared" si="17"/>
        <v>1755</v>
      </c>
      <c r="L86" s="7"/>
      <c r="M86" s="1"/>
      <c r="N86" s="1"/>
    </row>
    <row r="87" spans="1:14" ht="38.25">
      <c r="A87" s="43"/>
      <c r="B87" s="14" t="s">
        <v>89</v>
      </c>
      <c r="C87" s="9"/>
      <c r="D87" s="10">
        <v>100</v>
      </c>
      <c r="E87" s="7">
        <f t="shared" si="14"/>
        <v>100</v>
      </c>
      <c r="F87" s="9"/>
      <c r="G87" s="10">
        <v>100</v>
      </c>
      <c r="H87" s="7">
        <f t="shared" ref="H87:H115" si="18">F87+G87</f>
        <v>100</v>
      </c>
      <c r="I87" s="9"/>
      <c r="J87" s="10">
        <v>100</v>
      </c>
      <c r="K87" s="7">
        <f t="shared" si="17"/>
        <v>100</v>
      </c>
      <c r="L87" s="7"/>
      <c r="M87" s="1"/>
      <c r="N87" s="1"/>
    </row>
    <row r="88" spans="1:14" ht="38.25">
      <c r="A88" s="41">
        <v>18</v>
      </c>
      <c r="B88" s="14" t="s">
        <v>90</v>
      </c>
      <c r="C88" s="9"/>
      <c r="D88" s="10">
        <v>229</v>
      </c>
      <c r="E88" s="7">
        <f t="shared" si="14"/>
        <v>229</v>
      </c>
      <c r="F88" s="9"/>
      <c r="G88" s="10">
        <v>211</v>
      </c>
      <c r="H88" s="7">
        <f t="shared" si="18"/>
        <v>211</v>
      </c>
      <c r="I88" s="9"/>
      <c r="J88" s="10">
        <v>231</v>
      </c>
      <c r="K88" s="7">
        <f t="shared" si="17"/>
        <v>231</v>
      </c>
      <c r="L88" s="7"/>
      <c r="M88" s="1"/>
      <c r="N88" s="1"/>
    </row>
    <row r="89" spans="1:14" ht="38.25">
      <c r="A89" s="43"/>
      <c r="B89" s="14" t="s">
        <v>91</v>
      </c>
      <c r="C89" s="9"/>
      <c r="D89" s="10">
        <v>85.4</v>
      </c>
      <c r="E89" s="7">
        <f t="shared" si="14"/>
        <v>85.4</v>
      </c>
      <c r="F89" s="9"/>
      <c r="G89" s="10">
        <v>86.1</v>
      </c>
      <c r="H89" s="7">
        <f t="shared" si="18"/>
        <v>86.1</v>
      </c>
      <c r="I89" s="9"/>
      <c r="J89" s="10">
        <v>87.8</v>
      </c>
      <c r="K89" s="7">
        <f t="shared" si="17"/>
        <v>87.8</v>
      </c>
      <c r="L89" s="7"/>
      <c r="M89" s="1"/>
      <c r="N89" s="1"/>
    </row>
    <row r="90" spans="1:14" ht="38.25">
      <c r="A90" s="41">
        <v>19</v>
      </c>
      <c r="B90" s="14" t="s">
        <v>92</v>
      </c>
      <c r="C90" s="9"/>
      <c r="D90" s="10">
        <v>0</v>
      </c>
      <c r="E90" s="7">
        <f t="shared" si="14"/>
        <v>0</v>
      </c>
      <c r="F90" s="9"/>
      <c r="G90" s="10">
        <v>0</v>
      </c>
      <c r="H90" s="7">
        <f t="shared" si="18"/>
        <v>0</v>
      </c>
      <c r="I90" s="9"/>
      <c r="J90" s="10">
        <v>0</v>
      </c>
      <c r="K90" s="7">
        <f t="shared" si="17"/>
        <v>0</v>
      </c>
      <c r="L90" s="7"/>
      <c r="M90" s="1"/>
      <c r="N90" s="1"/>
    </row>
    <row r="91" spans="1:14" ht="25.5">
      <c r="A91" s="43"/>
      <c r="B91" s="14" t="s">
        <v>93</v>
      </c>
      <c r="C91" s="9"/>
      <c r="D91" s="10">
        <v>0</v>
      </c>
      <c r="E91" s="7">
        <f t="shared" si="14"/>
        <v>0</v>
      </c>
      <c r="F91" s="9"/>
      <c r="G91" s="10">
        <v>0</v>
      </c>
      <c r="H91" s="7">
        <f t="shared" si="18"/>
        <v>0</v>
      </c>
      <c r="I91" s="9"/>
      <c r="J91" s="10">
        <v>0</v>
      </c>
      <c r="K91" s="7">
        <f t="shared" si="17"/>
        <v>0</v>
      </c>
      <c r="L91" s="7"/>
      <c r="M91" s="1"/>
      <c r="N91" s="1"/>
    </row>
    <row r="92" spans="1:14" ht="76.5">
      <c r="A92" s="41">
        <v>20</v>
      </c>
      <c r="B92" s="14" t="s">
        <v>94</v>
      </c>
      <c r="C92" s="9"/>
      <c r="D92" s="10">
        <f>D93+D94</f>
        <v>494</v>
      </c>
      <c r="E92" s="7">
        <f t="shared" si="14"/>
        <v>494</v>
      </c>
      <c r="F92" s="9"/>
      <c r="G92" s="10">
        <f>G93+G94</f>
        <v>467</v>
      </c>
      <c r="H92" s="7">
        <f t="shared" si="18"/>
        <v>467</v>
      </c>
      <c r="I92" s="9"/>
      <c r="J92" s="9">
        <f>J93+J94</f>
        <v>407</v>
      </c>
      <c r="K92" s="7">
        <f t="shared" si="17"/>
        <v>407</v>
      </c>
      <c r="L92" s="7"/>
      <c r="M92" s="1"/>
      <c r="N92" s="1"/>
    </row>
    <row r="93" spans="1:14" ht="25.5">
      <c r="A93" s="42"/>
      <c r="B93" s="14" t="s">
        <v>95</v>
      </c>
      <c r="C93" s="9"/>
      <c r="D93" s="10">
        <v>357</v>
      </c>
      <c r="E93" s="12">
        <v>357</v>
      </c>
      <c r="F93" s="9"/>
      <c r="G93" s="10">
        <v>355</v>
      </c>
      <c r="H93" s="7">
        <f t="shared" si="18"/>
        <v>355</v>
      </c>
      <c r="I93" s="9"/>
      <c r="J93" s="10">
        <v>291</v>
      </c>
      <c r="K93" s="7">
        <f t="shared" si="17"/>
        <v>291</v>
      </c>
      <c r="L93" s="7"/>
      <c r="M93" s="1"/>
      <c r="N93" s="1"/>
    </row>
    <row r="94" spans="1:14" ht="12.75">
      <c r="A94" s="42"/>
      <c r="B94" s="14" t="s">
        <v>96</v>
      </c>
      <c r="C94" s="9"/>
      <c r="D94" s="10">
        <v>137</v>
      </c>
      <c r="E94" s="7">
        <f t="shared" ref="E94:E115" si="19">C94+D94</f>
        <v>137</v>
      </c>
      <c r="F94" s="9"/>
      <c r="G94" s="10">
        <v>112</v>
      </c>
      <c r="H94" s="7">
        <f t="shared" si="18"/>
        <v>112</v>
      </c>
      <c r="I94" s="9"/>
      <c r="J94" s="10">
        <v>116</v>
      </c>
      <c r="K94" s="12">
        <v>116</v>
      </c>
      <c r="L94" s="7"/>
      <c r="M94" s="1"/>
      <c r="N94" s="1"/>
    </row>
    <row r="95" spans="1:14" ht="76.5">
      <c r="A95" s="42"/>
      <c r="B95" s="14" t="s">
        <v>97</v>
      </c>
      <c r="C95" s="9"/>
      <c r="D95" s="10">
        <v>100</v>
      </c>
      <c r="E95" s="7">
        <f t="shared" si="19"/>
        <v>100</v>
      </c>
      <c r="F95" s="9"/>
      <c r="G95" s="10">
        <v>100</v>
      </c>
      <c r="H95" s="7">
        <f t="shared" si="18"/>
        <v>100</v>
      </c>
      <c r="I95" s="9"/>
      <c r="J95" s="10">
        <v>99.5</v>
      </c>
      <c r="K95" s="7">
        <f t="shared" ref="K95:K96" si="20">I95+J95</f>
        <v>99.5</v>
      </c>
      <c r="L95" s="7"/>
      <c r="M95" s="1"/>
      <c r="N95" s="1"/>
    </row>
    <row r="96" spans="1:14" ht="25.5">
      <c r="A96" s="42"/>
      <c r="B96" s="14" t="s">
        <v>95</v>
      </c>
      <c r="C96" s="9"/>
      <c r="D96" s="10">
        <v>100</v>
      </c>
      <c r="E96" s="7">
        <f t="shared" si="19"/>
        <v>100</v>
      </c>
      <c r="F96" s="9"/>
      <c r="G96" s="10">
        <v>100</v>
      </c>
      <c r="H96" s="7">
        <f t="shared" si="18"/>
        <v>100</v>
      </c>
      <c r="I96" s="9"/>
      <c r="J96" s="10">
        <v>99.3</v>
      </c>
      <c r="K96" s="7">
        <f t="shared" si="20"/>
        <v>99.3</v>
      </c>
      <c r="L96" s="7"/>
      <c r="M96" s="1"/>
      <c r="N96" s="1"/>
    </row>
    <row r="97" spans="1:14" ht="12.75">
      <c r="A97" s="43"/>
      <c r="B97" s="14" t="s">
        <v>96</v>
      </c>
      <c r="C97" s="9"/>
      <c r="D97" s="10">
        <v>100</v>
      </c>
      <c r="E97" s="7">
        <f t="shared" si="19"/>
        <v>100</v>
      </c>
      <c r="F97" s="9"/>
      <c r="G97" s="10">
        <v>100</v>
      </c>
      <c r="H97" s="7">
        <f t="shared" si="18"/>
        <v>100</v>
      </c>
      <c r="I97" s="9"/>
      <c r="J97" s="10">
        <v>100</v>
      </c>
      <c r="K97" s="12">
        <v>100</v>
      </c>
      <c r="L97" s="7"/>
      <c r="M97" s="1"/>
      <c r="N97" s="1"/>
    </row>
    <row r="98" spans="1:14" ht="63.75">
      <c r="A98" s="41">
        <v>21</v>
      </c>
      <c r="B98" s="14" t="s">
        <v>98</v>
      </c>
      <c r="C98" s="9"/>
      <c r="D98" s="10">
        <v>334</v>
      </c>
      <c r="E98" s="7">
        <f t="shared" si="19"/>
        <v>334</v>
      </c>
      <c r="F98" s="9"/>
      <c r="G98" s="10">
        <v>510</v>
      </c>
      <c r="H98" s="7">
        <f t="shared" si="18"/>
        <v>510</v>
      </c>
      <c r="I98" s="7"/>
      <c r="J98" s="12">
        <v>539</v>
      </c>
      <c r="K98" s="12">
        <v>539</v>
      </c>
      <c r="L98" s="7"/>
      <c r="M98" s="1"/>
      <c r="N98" s="1"/>
    </row>
    <row r="99" spans="1:14" ht="12.75">
      <c r="A99" s="42"/>
      <c r="B99" s="14" t="s">
        <v>99</v>
      </c>
      <c r="C99" s="9"/>
      <c r="D99" s="10">
        <v>37</v>
      </c>
      <c r="E99" s="7">
        <f t="shared" si="19"/>
        <v>37</v>
      </c>
      <c r="F99" s="9"/>
      <c r="G99" s="10">
        <v>39</v>
      </c>
      <c r="H99" s="7">
        <f t="shared" si="18"/>
        <v>39</v>
      </c>
      <c r="I99" s="9"/>
      <c r="J99" s="10">
        <v>41</v>
      </c>
      <c r="K99" s="7">
        <f t="shared" ref="K99:K122" si="21">I99+J99</f>
        <v>41</v>
      </c>
      <c r="L99" s="7"/>
      <c r="M99" s="1"/>
      <c r="N99" s="1"/>
    </row>
    <row r="100" spans="1:14" ht="25.5">
      <c r="A100" s="42"/>
      <c r="B100" s="14" t="s">
        <v>100</v>
      </c>
      <c r="C100" s="9"/>
      <c r="D100" s="10">
        <v>82</v>
      </c>
      <c r="E100" s="7">
        <f t="shared" si="19"/>
        <v>82</v>
      </c>
      <c r="F100" s="9"/>
      <c r="G100" s="10">
        <v>109</v>
      </c>
      <c r="H100" s="7">
        <f t="shared" si="18"/>
        <v>109</v>
      </c>
      <c r="I100" s="9"/>
      <c r="J100" s="10">
        <v>111</v>
      </c>
      <c r="K100" s="7">
        <f t="shared" si="21"/>
        <v>111</v>
      </c>
      <c r="L100" s="7"/>
      <c r="M100" s="1"/>
      <c r="N100" s="1"/>
    </row>
    <row r="101" spans="1:14" ht="12.75">
      <c r="A101" s="43"/>
      <c r="B101" s="14" t="s">
        <v>101</v>
      </c>
      <c r="C101" s="9"/>
      <c r="D101" s="10">
        <v>215</v>
      </c>
      <c r="E101" s="7">
        <f t="shared" si="19"/>
        <v>215</v>
      </c>
      <c r="F101" s="9"/>
      <c r="G101" s="10">
        <v>362</v>
      </c>
      <c r="H101" s="7">
        <f t="shared" si="18"/>
        <v>362</v>
      </c>
      <c r="I101" s="9"/>
      <c r="J101" s="10">
        <v>387</v>
      </c>
      <c r="K101" s="7">
        <f t="shared" si="21"/>
        <v>387</v>
      </c>
      <c r="L101" s="7"/>
      <c r="M101" s="1"/>
      <c r="N101" s="1"/>
    </row>
    <row r="102" spans="1:14" ht="25.5">
      <c r="A102" s="41">
        <v>22</v>
      </c>
      <c r="B102" s="14" t="s">
        <v>102</v>
      </c>
      <c r="C102" s="9"/>
      <c r="D102" s="10">
        <v>2742</v>
      </c>
      <c r="E102" s="7">
        <f t="shared" si="19"/>
        <v>2742</v>
      </c>
      <c r="F102" s="9"/>
      <c r="G102" s="10">
        <v>2703</v>
      </c>
      <c r="H102" s="7">
        <f t="shared" si="18"/>
        <v>2703</v>
      </c>
      <c r="I102" s="9"/>
      <c r="J102" s="10">
        <v>2600</v>
      </c>
      <c r="K102" s="7">
        <f t="shared" si="21"/>
        <v>2600</v>
      </c>
      <c r="L102" s="7"/>
      <c r="M102" s="1"/>
      <c r="N102" s="1"/>
    </row>
    <row r="103" spans="1:14" ht="25.5">
      <c r="A103" s="43"/>
      <c r="B103" s="14" t="s">
        <v>103</v>
      </c>
      <c r="C103" s="9"/>
      <c r="D103" s="10">
        <v>75.900000000000006</v>
      </c>
      <c r="E103" s="7">
        <f t="shared" si="19"/>
        <v>75.900000000000006</v>
      </c>
      <c r="F103" s="9"/>
      <c r="G103" s="10">
        <v>77.099999999999994</v>
      </c>
      <c r="H103" s="7">
        <f t="shared" si="18"/>
        <v>77.099999999999994</v>
      </c>
      <c r="I103" s="9"/>
      <c r="J103" s="10">
        <v>75.599999999999994</v>
      </c>
      <c r="K103" s="7">
        <f t="shared" si="21"/>
        <v>75.599999999999994</v>
      </c>
      <c r="L103" s="7"/>
      <c r="M103" s="1"/>
      <c r="N103" s="1"/>
    </row>
    <row r="104" spans="1:14" ht="38.25">
      <c r="A104" s="41">
        <v>23</v>
      </c>
      <c r="B104" s="14" t="s">
        <v>104</v>
      </c>
      <c r="C104" s="9"/>
      <c r="D104" s="10">
        <v>793</v>
      </c>
      <c r="E104" s="7">
        <f t="shared" si="19"/>
        <v>793</v>
      </c>
      <c r="F104" s="9"/>
      <c r="G104" s="10">
        <v>900</v>
      </c>
      <c r="H104" s="7">
        <f t="shared" si="18"/>
        <v>900</v>
      </c>
      <c r="I104" s="9"/>
      <c r="J104" s="10">
        <v>838</v>
      </c>
      <c r="K104" s="7">
        <f t="shared" si="21"/>
        <v>838</v>
      </c>
      <c r="L104" s="7"/>
      <c r="M104" s="1"/>
      <c r="N104" s="1"/>
    </row>
    <row r="105" spans="1:14" ht="25.5">
      <c r="A105" s="43"/>
      <c r="B105" s="14" t="s">
        <v>105</v>
      </c>
      <c r="C105" s="9"/>
      <c r="D105" s="10">
        <v>21.9</v>
      </c>
      <c r="E105" s="7">
        <f t="shared" si="19"/>
        <v>21.9</v>
      </c>
      <c r="F105" s="9"/>
      <c r="G105" s="10">
        <v>25.69</v>
      </c>
      <c r="H105" s="7">
        <f t="shared" si="18"/>
        <v>25.69</v>
      </c>
      <c r="I105" s="9"/>
      <c r="J105" s="10">
        <v>24.6</v>
      </c>
      <c r="K105" s="7">
        <f t="shared" si="21"/>
        <v>24.6</v>
      </c>
      <c r="L105" s="7"/>
      <c r="M105" s="1"/>
      <c r="N105" s="1"/>
    </row>
    <row r="106" spans="1:14" ht="38.25">
      <c r="A106" s="41">
        <v>24</v>
      </c>
      <c r="B106" s="14" t="s">
        <v>106</v>
      </c>
      <c r="C106" s="9"/>
      <c r="D106" s="10">
        <v>1445</v>
      </c>
      <c r="E106" s="7">
        <f t="shared" si="19"/>
        <v>1445</v>
      </c>
      <c r="F106" s="9"/>
      <c r="G106" s="10">
        <v>1368</v>
      </c>
      <c r="H106" s="7">
        <f t="shared" si="18"/>
        <v>1368</v>
      </c>
      <c r="I106" s="9"/>
      <c r="J106" s="10">
        <v>1204</v>
      </c>
      <c r="K106" s="7">
        <f t="shared" si="21"/>
        <v>1204</v>
      </c>
      <c r="L106" s="7"/>
      <c r="M106" s="1"/>
      <c r="N106" s="1"/>
    </row>
    <row r="107" spans="1:14" ht="25.5">
      <c r="A107" s="43"/>
      <c r="B107" s="14" t="s">
        <v>107</v>
      </c>
      <c r="C107" s="9"/>
      <c r="D107" s="10">
        <v>40</v>
      </c>
      <c r="E107" s="7">
        <f t="shared" si="19"/>
        <v>40</v>
      </c>
      <c r="F107" s="9"/>
      <c r="G107" s="10">
        <v>39</v>
      </c>
      <c r="H107" s="7">
        <f t="shared" si="18"/>
        <v>39</v>
      </c>
      <c r="I107" s="9"/>
      <c r="J107" s="10">
        <v>35</v>
      </c>
      <c r="K107" s="7">
        <f t="shared" si="21"/>
        <v>35</v>
      </c>
      <c r="L107" s="7"/>
      <c r="M107" s="1"/>
      <c r="N107" s="1"/>
    </row>
    <row r="108" spans="1:14" ht="51">
      <c r="A108" s="41">
        <v>25</v>
      </c>
      <c r="B108" s="14" t="s">
        <v>108</v>
      </c>
      <c r="C108" s="9"/>
      <c r="D108" s="10">
        <v>3612</v>
      </c>
      <c r="E108" s="7">
        <f t="shared" si="19"/>
        <v>3612</v>
      </c>
      <c r="F108" s="9"/>
      <c r="G108" s="10">
        <v>3506</v>
      </c>
      <c r="H108" s="7">
        <f t="shared" si="18"/>
        <v>3506</v>
      </c>
      <c r="I108" s="9"/>
      <c r="J108" s="20">
        <v>3438</v>
      </c>
      <c r="K108" s="7">
        <f t="shared" si="21"/>
        <v>3438</v>
      </c>
      <c r="L108" s="7"/>
      <c r="M108" s="1"/>
      <c r="N108" s="1"/>
    </row>
    <row r="109" spans="1:14" ht="76.5">
      <c r="A109" s="42"/>
      <c r="B109" s="14" t="s">
        <v>109</v>
      </c>
      <c r="C109" s="9"/>
      <c r="D109" s="10">
        <v>3565</v>
      </c>
      <c r="E109" s="7">
        <f t="shared" si="19"/>
        <v>3565</v>
      </c>
      <c r="F109" s="9"/>
      <c r="G109" s="10">
        <v>3467</v>
      </c>
      <c r="H109" s="7">
        <f t="shared" si="18"/>
        <v>3467</v>
      </c>
      <c r="I109" s="9"/>
      <c r="J109" s="20">
        <v>3407</v>
      </c>
      <c r="K109" s="7">
        <f t="shared" si="21"/>
        <v>3407</v>
      </c>
      <c r="L109" s="7"/>
      <c r="M109" s="1"/>
      <c r="N109" s="1"/>
    </row>
    <row r="110" spans="1:14" ht="12.75">
      <c r="A110" s="42"/>
      <c r="B110" s="14" t="s">
        <v>110</v>
      </c>
      <c r="C110" s="9"/>
      <c r="D110" s="9">
        <f>D109/D108*100</f>
        <v>98.698781838316719</v>
      </c>
      <c r="E110" s="7">
        <f t="shared" si="19"/>
        <v>98.698781838316719</v>
      </c>
      <c r="F110" s="9"/>
      <c r="G110" s="9">
        <f>G109/G108*100</f>
        <v>98.887621220764402</v>
      </c>
      <c r="H110" s="7">
        <f t="shared" si="18"/>
        <v>98.887621220764402</v>
      </c>
      <c r="I110" s="9"/>
      <c r="J110" s="9">
        <f>J109/J108*100</f>
        <v>99.098312972658519</v>
      </c>
      <c r="K110" s="7">
        <f t="shared" si="21"/>
        <v>99.098312972658519</v>
      </c>
      <c r="L110" s="7"/>
      <c r="M110" s="1"/>
      <c r="N110" s="1"/>
    </row>
    <row r="111" spans="1:14" ht="38.25">
      <c r="A111" s="42"/>
      <c r="B111" s="14" t="s">
        <v>111</v>
      </c>
      <c r="C111" s="9"/>
      <c r="D111" s="10">
        <v>98.7</v>
      </c>
      <c r="E111" s="7">
        <f t="shared" si="19"/>
        <v>98.7</v>
      </c>
      <c r="F111" s="9"/>
      <c r="G111" s="10">
        <v>98.9</v>
      </c>
      <c r="H111" s="7">
        <f t="shared" si="18"/>
        <v>98.9</v>
      </c>
      <c r="I111" s="9"/>
      <c r="J111" s="10">
        <v>98.9</v>
      </c>
      <c r="K111" s="7">
        <f t="shared" si="21"/>
        <v>98.9</v>
      </c>
      <c r="L111" s="7"/>
      <c r="M111" s="1"/>
      <c r="N111" s="1"/>
    </row>
    <row r="112" spans="1:14" ht="63.75">
      <c r="A112" s="43"/>
      <c r="B112" s="14" t="s">
        <v>112</v>
      </c>
      <c r="C112" s="9"/>
      <c r="D112" s="10">
        <v>99</v>
      </c>
      <c r="E112" s="7">
        <f t="shared" si="19"/>
        <v>99</v>
      </c>
      <c r="F112" s="9"/>
      <c r="G112" s="10">
        <v>99</v>
      </c>
      <c r="H112" s="7">
        <f t="shared" si="18"/>
        <v>99</v>
      </c>
      <c r="I112" s="9"/>
      <c r="J112" s="10">
        <v>99.1</v>
      </c>
      <c r="K112" s="7">
        <f t="shared" si="21"/>
        <v>99.1</v>
      </c>
      <c r="L112" s="7"/>
      <c r="M112" s="1"/>
      <c r="N112" s="1"/>
    </row>
    <row r="113" spans="1:14" ht="51">
      <c r="A113" s="41">
        <v>26</v>
      </c>
      <c r="B113" s="14" t="s">
        <v>113</v>
      </c>
      <c r="C113" s="9"/>
      <c r="D113" s="10">
        <v>2</v>
      </c>
      <c r="E113" s="7">
        <f t="shared" si="19"/>
        <v>2</v>
      </c>
      <c r="F113" s="9"/>
      <c r="G113" s="10">
        <v>2</v>
      </c>
      <c r="H113" s="7">
        <f t="shared" si="18"/>
        <v>2</v>
      </c>
      <c r="I113" s="9"/>
      <c r="J113" s="20">
        <v>2</v>
      </c>
      <c r="K113" s="7">
        <f t="shared" si="21"/>
        <v>2</v>
      </c>
      <c r="L113" s="7"/>
      <c r="M113" s="1"/>
      <c r="N113" s="1"/>
    </row>
    <row r="114" spans="1:14" ht="25.5">
      <c r="A114" s="42"/>
      <c r="B114" s="14" t="s">
        <v>114</v>
      </c>
      <c r="C114" s="9"/>
      <c r="D114" s="20">
        <v>18</v>
      </c>
      <c r="E114" s="7">
        <f t="shared" si="19"/>
        <v>18</v>
      </c>
      <c r="F114" s="9"/>
      <c r="G114" s="20">
        <v>18</v>
      </c>
      <c r="H114" s="7">
        <f t="shared" si="18"/>
        <v>18</v>
      </c>
      <c r="I114" s="9"/>
      <c r="J114" s="20">
        <v>18</v>
      </c>
      <c r="K114" s="7">
        <f t="shared" si="21"/>
        <v>18</v>
      </c>
      <c r="L114" s="7"/>
      <c r="M114" s="1"/>
      <c r="N114" s="1"/>
    </row>
    <row r="115" spans="1:14" ht="51">
      <c r="A115" s="43"/>
      <c r="B115" s="14" t="s">
        <v>115</v>
      </c>
      <c r="C115" s="9"/>
      <c r="D115" s="10">
        <v>11.1</v>
      </c>
      <c r="E115" s="7">
        <f t="shared" si="19"/>
        <v>11.1</v>
      </c>
      <c r="F115" s="9"/>
      <c r="G115" s="10">
        <v>11.1</v>
      </c>
      <c r="H115" s="7">
        <f t="shared" si="18"/>
        <v>11.1</v>
      </c>
      <c r="I115" s="9"/>
      <c r="J115" s="20">
        <v>11.1</v>
      </c>
      <c r="K115" s="7">
        <f t="shared" si="21"/>
        <v>11.1</v>
      </c>
      <c r="L115" s="7"/>
      <c r="M115" s="1"/>
      <c r="N115" s="1"/>
    </row>
    <row r="116" spans="1:14" ht="38.25">
      <c r="A116" s="4">
        <v>27</v>
      </c>
      <c r="B116" s="14" t="s">
        <v>116</v>
      </c>
      <c r="C116" s="10">
        <v>0</v>
      </c>
      <c r="D116" s="10">
        <v>1</v>
      </c>
      <c r="E116" s="12">
        <v>1</v>
      </c>
      <c r="F116" s="10">
        <v>0</v>
      </c>
      <c r="G116" s="10">
        <v>1</v>
      </c>
      <c r="H116" s="12">
        <v>1</v>
      </c>
      <c r="I116" s="10">
        <v>0</v>
      </c>
      <c r="J116" s="10">
        <v>2</v>
      </c>
      <c r="K116" s="7">
        <f t="shared" si="21"/>
        <v>2</v>
      </c>
      <c r="L116" s="7"/>
      <c r="M116" s="1"/>
      <c r="N116" s="1"/>
    </row>
    <row r="117" spans="1:14" ht="38.25">
      <c r="A117" s="41">
        <v>28</v>
      </c>
      <c r="B117" s="14" t="s">
        <v>117</v>
      </c>
      <c r="C117" s="9"/>
      <c r="D117" s="10">
        <v>3160</v>
      </c>
      <c r="E117" s="7">
        <f t="shared" ref="E117:E122" si="22">C117+D117</f>
        <v>3160</v>
      </c>
      <c r="F117" s="9"/>
      <c r="G117" s="10">
        <v>3071</v>
      </c>
      <c r="H117" s="7">
        <f t="shared" ref="H117:H122" si="23">F117+G117</f>
        <v>3071</v>
      </c>
      <c r="I117" s="9"/>
      <c r="J117" s="10">
        <v>3009</v>
      </c>
      <c r="K117" s="7">
        <f t="shared" si="21"/>
        <v>3009</v>
      </c>
      <c r="L117" s="7"/>
      <c r="M117" s="1"/>
      <c r="N117" s="1"/>
    </row>
    <row r="118" spans="1:14" ht="38.25">
      <c r="A118" s="43"/>
      <c r="B118" s="14" t="s">
        <v>118</v>
      </c>
      <c r="C118" s="9"/>
      <c r="D118" s="10">
        <v>87.5</v>
      </c>
      <c r="E118" s="7">
        <f t="shared" si="22"/>
        <v>87.5</v>
      </c>
      <c r="F118" s="9"/>
      <c r="G118" s="10">
        <v>87.5</v>
      </c>
      <c r="H118" s="7">
        <f t="shared" si="23"/>
        <v>87.5</v>
      </c>
      <c r="I118" s="9"/>
      <c r="J118" s="10">
        <v>87.5</v>
      </c>
      <c r="K118" s="7">
        <f t="shared" si="21"/>
        <v>87.5</v>
      </c>
      <c r="L118" s="7"/>
      <c r="M118" s="1"/>
      <c r="N118" s="1"/>
    </row>
    <row r="119" spans="1:14" ht="25.5">
      <c r="A119" s="41">
        <v>29</v>
      </c>
      <c r="B119" s="14" t="s">
        <v>119</v>
      </c>
      <c r="C119" s="10"/>
      <c r="D119" s="10">
        <v>3612</v>
      </c>
      <c r="E119" s="7">
        <f t="shared" si="22"/>
        <v>3612</v>
      </c>
      <c r="F119" s="9"/>
      <c r="G119" s="10">
        <v>3506</v>
      </c>
      <c r="H119" s="7">
        <f t="shared" si="23"/>
        <v>3506</v>
      </c>
      <c r="I119" s="9"/>
      <c r="J119" s="10">
        <v>3438</v>
      </c>
      <c r="K119" s="7">
        <f t="shared" si="21"/>
        <v>3438</v>
      </c>
      <c r="L119" s="7"/>
      <c r="M119" s="1"/>
      <c r="N119" s="1"/>
    </row>
    <row r="120" spans="1:14" ht="25.5">
      <c r="A120" s="43"/>
      <c r="B120" s="14" t="s">
        <v>120</v>
      </c>
      <c r="C120" s="9"/>
      <c r="D120" s="10">
        <v>100</v>
      </c>
      <c r="E120" s="7">
        <f t="shared" si="22"/>
        <v>100</v>
      </c>
      <c r="F120" s="9"/>
      <c r="G120" s="10">
        <v>100</v>
      </c>
      <c r="H120" s="7">
        <f t="shared" si="23"/>
        <v>100</v>
      </c>
      <c r="I120" s="9"/>
      <c r="J120" s="10">
        <v>100</v>
      </c>
      <c r="K120" s="7">
        <f t="shared" si="21"/>
        <v>100</v>
      </c>
      <c r="L120" s="7"/>
      <c r="M120" s="1"/>
      <c r="N120" s="1"/>
    </row>
    <row r="121" spans="1:14" ht="38.25">
      <c r="A121" s="4">
        <v>30</v>
      </c>
      <c r="B121" s="14" t="s">
        <v>121</v>
      </c>
      <c r="C121" s="10">
        <v>0</v>
      </c>
      <c r="D121" s="9"/>
      <c r="E121" s="7">
        <f t="shared" si="22"/>
        <v>0</v>
      </c>
      <c r="F121" s="9"/>
      <c r="G121" s="9"/>
      <c r="H121" s="7">
        <f t="shared" si="23"/>
        <v>0</v>
      </c>
      <c r="I121" s="9"/>
      <c r="J121" s="9"/>
      <c r="K121" s="7">
        <f t="shared" si="21"/>
        <v>0</v>
      </c>
      <c r="L121" s="7"/>
      <c r="M121" s="1"/>
      <c r="N121" s="1"/>
    </row>
    <row r="122" spans="1:14" ht="38.25">
      <c r="A122" s="4">
        <v>31</v>
      </c>
      <c r="B122" s="14" t="s">
        <v>122</v>
      </c>
      <c r="C122" s="10">
        <v>0</v>
      </c>
      <c r="D122" s="9"/>
      <c r="E122" s="7">
        <f t="shared" si="22"/>
        <v>0</v>
      </c>
      <c r="F122" s="9"/>
      <c r="G122" s="9"/>
      <c r="H122" s="7">
        <f t="shared" si="23"/>
        <v>0</v>
      </c>
      <c r="I122" s="9"/>
      <c r="J122" s="9"/>
      <c r="K122" s="7">
        <f t="shared" si="21"/>
        <v>0</v>
      </c>
      <c r="L122" s="7"/>
      <c r="M122" s="1"/>
      <c r="N122" s="1"/>
    </row>
    <row r="123" spans="1:14" ht="12.75">
      <c r="A123" s="1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>
      <c r="A124" s="62" t="s">
        <v>123</v>
      </c>
      <c r="B124" s="51"/>
      <c r="C124" s="51"/>
      <c r="D124" s="51"/>
      <c r="E124" s="51"/>
      <c r="F124" s="51"/>
      <c r="G124" s="51"/>
      <c r="H124" s="51"/>
      <c r="I124" s="51"/>
      <c r="J124" s="51"/>
      <c r="K124" s="1"/>
      <c r="L124" s="1"/>
      <c r="M124" s="1"/>
      <c r="N124" s="1"/>
    </row>
    <row r="125" spans="1:14" ht="25.5">
      <c r="A125" s="21" t="s">
        <v>0</v>
      </c>
      <c r="B125" s="22" t="s">
        <v>124</v>
      </c>
      <c r="C125" s="19" t="s">
        <v>125</v>
      </c>
      <c r="D125" s="19" t="s">
        <v>126</v>
      </c>
      <c r="E125" s="19" t="s">
        <v>127</v>
      </c>
      <c r="F125" s="19" t="s">
        <v>128</v>
      </c>
      <c r="G125" s="22" t="s">
        <v>129</v>
      </c>
      <c r="H125" s="19" t="s">
        <v>130</v>
      </c>
      <c r="I125" s="22" t="s">
        <v>131</v>
      </c>
      <c r="J125" s="22" t="s">
        <v>5</v>
      </c>
      <c r="K125" s="1"/>
      <c r="L125" s="1"/>
      <c r="M125" s="1"/>
      <c r="N125" s="1"/>
    </row>
    <row r="126" spans="1:14" ht="25.5">
      <c r="A126" s="23">
        <v>1</v>
      </c>
      <c r="B126" s="8" t="s">
        <v>132</v>
      </c>
      <c r="C126" s="24">
        <v>13659</v>
      </c>
      <c r="D126" s="24">
        <v>13486</v>
      </c>
      <c r="E126" s="24">
        <v>13327</v>
      </c>
      <c r="F126" s="24">
        <v>12527</v>
      </c>
      <c r="G126" s="24">
        <v>13327</v>
      </c>
      <c r="H126" s="24">
        <v>12527</v>
      </c>
      <c r="I126" s="25">
        <f t="shared" ref="I126:I132" si="24">H126-G126</f>
        <v>-800</v>
      </c>
      <c r="J126" s="25"/>
      <c r="K126" s="1"/>
      <c r="L126" s="1"/>
      <c r="M126" s="1"/>
      <c r="N126" s="1"/>
    </row>
    <row r="127" spans="1:14" ht="12.75">
      <c r="A127" s="23">
        <v>2</v>
      </c>
      <c r="B127" s="8" t="s">
        <v>133</v>
      </c>
      <c r="C127" s="24">
        <v>349</v>
      </c>
      <c r="D127" s="24">
        <v>328</v>
      </c>
      <c r="E127" s="24">
        <v>292</v>
      </c>
      <c r="F127" s="24">
        <v>263</v>
      </c>
      <c r="G127" s="24">
        <v>107</v>
      </c>
      <c r="H127" s="24">
        <v>99</v>
      </c>
      <c r="I127" s="25">
        <f t="shared" si="24"/>
        <v>-8</v>
      </c>
      <c r="J127" s="25"/>
      <c r="K127" s="1"/>
      <c r="L127" s="1"/>
      <c r="M127" s="1"/>
      <c r="N127" s="1"/>
    </row>
    <row r="128" spans="1:14" ht="12.75">
      <c r="A128" s="23">
        <v>3</v>
      </c>
      <c r="B128" s="8" t="s">
        <v>134</v>
      </c>
      <c r="C128" s="24">
        <v>330</v>
      </c>
      <c r="D128" s="24">
        <v>363</v>
      </c>
      <c r="E128" s="24">
        <v>314</v>
      </c>
      <c r="F128" s="24">
        <v>394</v>
      </c>
      <c r="G128" s="24">
        <v>142</v>
      </c>
      <c r="H128" s="24">
        <v>162</v>
      </c>
      <c r="I128" s="25">
        <f t="shared" si="24"/>
        <v>20</v>
      </c>
      <c r="J128" s="25"/>
      <c r="K128" s="1"/>
      <c r="L128" s="1"/>
      <c r="M128" s="1"/>
      <c r="N128" s="1"/>
    </row>
    <row r="129" spans="1:14" ht="12.75">
      <c r="A129" s="23">
        <v>4</v>
      </c>
      <c r="B129" s="8" t="s">
        <v>135</v>
      </c>
      <c r="C129" s="24">
        <v>19</v>
      </c>
      <c r="D129" s="24">
        <v>-35</v>
      </c>
      <c r="E129" s="24">
        <v>-22</v>
      </c>
      <c r="F129" s="24">
        <v>-131</v>
      </c>
      <c r="G129" s="24">
        <v>-35</v>
      </c>
      <c r="H129" s="24">
        <v>-63</v>
      </c>
      <c r="I129" s="25">
        <f t="shared" si="24"/>
        <v>-28</v>
      </c>
      <c r="J129" s="25"/>
      <c r="K129" s="1"/>
      <c r="L129" s="1"/>
      <c r="M129" s="1"/>
      <c r="N129" s="1"/>
    </row>
    <row r="130" spans="1:14" ht="12.75">
      <c r="A130" s="23">
        <v>5</v>
      </c>
      <c r="B130" s="8" t="s">
        <v>136</v>
      </c>
      <c r="C130" s="24">
        <v>-290</v>
      </c>
      <c r="D130" s="24">
        <v>-296</v>
      </c>
      <c r="E130" s="24">
        <v>-385</v>
      </c>
      <c r="F130" s="24">
        <v>-170</v>
      </c>
      <c r="G130" s="24">
        <v>111</v>
      </c>
      <c r="H130" s="24">
        <v>-57</v>
      </c>
      <c r="I130" s="25">
        <f t="shared" si="24"/>
        <v>-168</v>
      </c>
      <c r="J130" s="25"/>
      <c r="K130" s="1"/>
      <c r="L130" s="1"/>
      <c r="M130" s="1"/>
      <c r="N130" s="1"/>
    </row>
    <row r="131" spans="1:14" ht="25.5">
      <c r="A131" s="23">
        <v>6</v>
      </c>
      <c r="B131" s="8" t="s">
        <v>137</v>
      </c>
      <c r="C131" s="24">
        <v>25447</v>
      </c>
      <c r="D131" s="24">
        <v>25145</v>
      </c>
      <c r="E131" s="24">
        <v>24777</v>
      </c>
      <c r="F131" s="24">
        <v>24422</v>
      </c>
      <c r="G131" s="24">
        <v>24573</v>
      </c>
      <c r="H131" s="24">
        <v>24302</v>
      </c>
      <c r="I131" s="25">
        <f t="shared" si="24"/>
        <v>-271</v>
      </c>
      <c r="J131" s="25"/>
      <c r="K131" s="1"/>
      <c r="L131" s="1"/>
      <c r="M131" s="1"/>
      <c r="N131" s="1"/>
    </row>
    <row r="132" spans="1:14" ht="12.75">
      <c r="A132" s="18"/>
      <c r="B132" s="1"/>
      <c r="C132" s="1"/>
      <c r="D132" s="1"/>
      <c r="E132" s="1"/>
      <c r="F132" s="1"/>
      <c r="G132" s="1"/>
      <c r="H132" s="1"/>
      <c r="I132" s="25">
        <f t="shared" si="24"/>
        <v>0</v>
      </c>
      <c r="J132" s="1"/>
      <c r="K132" s="1"/>
      <c r="L132" s="1"/>
      <c r="M132" s="1"/>
      <c r="N132" s="1"/>
    </row>
    <row r="133" spans="1:14">
      <c r="A133" s="63" t="s">
        <v>138</v>
      </c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</row>
    <row r="134" spans="1:14" ht="12.75">
      <c r="A134" s="48" t="s">
        <v>139</v>
      </c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</row>
    <row r="135" spans="1:14" ht="22.5" customHeight="1">
      <c r="A135" s="44" t="s">
        <v>0</v>
      </c>
      <c r="B135" s="64" t="s">
        <v>140</v>
      </c>
      <c r="C135" s="44" t="s">
        <v>141</v>
      </c>
      <c r="D135" s="45" t="s">
        <v>142</v>
      </c>
      <c r="E135" s="46"/>
      <c r="F135" s="46"/>
      <c r="G135" s="46"/>
      <c r="H135" s="46"/>
      <c r="I135" s="46"/>
      <c r="J135" s="46"/>
      <c r="K135" s="46"/>
      <c r="L135" s="46"/>
      <c r="M135" s="47"/>
      <c r="N135" s="44" t="s">
        <v>143</v>
      </c>
    </row>
    <row r="136" spans="1:14" ht="30" customHeight="1">
      <c r="A136" s="43"/>
      <c r="B136" s="43"/>
      <c r="C136" s="43"/>
      <c r="D136" s="26" t="s">
        <v>144</v>
      </c>
      <c r="E136" s="26" t="s">
        <v>145</v>
      </c>
      <c r="F136" s="26" t="s">
        <v>146</v>
      </c>
      <c r="G136" s="26" t="s">
        <v>145</v>
      </c>
      <c r="H136" s="26" t="s">
        <v>147</v>
      </c>
      <c r="I136" s="26" t="s">
        <v>145</v>
      </c>
      <c r="J136" s="26" t="s">
        <v>148</v>
      </c>
      <c r="K136" s="26" t="s">
        <v>145</v>
      </c>
      <c r="L136" s="26" t="s">
        <v>149</v>
      </c>
      <c r="M136" s="26" t="s">
        <v>145</v>
      </c>
      <c r="N136" s="43"/>
    </row>
    <row r="137" spans="1:14" ht="12.75">
      <c r="A137" s="27">
        <v>1</v>
      </c>
      <c r="B137" s="28" t="s">
        <v>150</v>
      </c>
      <c r="C137" s="29">
        <v>3506</v>
      </c>
      <c r="D137" s="29">
        <v>798</v>
      </c>
      <c r="E137" s="39">
        <f t="shared" ref="E137:E138" si="25">D137*100/C137</f>
        <v>22.76098117512835</v>
      </c>
      <c r="F137" s="29">
        <v>2455</v>
      </c>
      <c r="G137" s="39">
        <f t="shared" ref="G137:G138" si="26">F137*100/C137</f>
        <v>70.022818026240728</v>
      </c>
      <c r="H137" s="29">
        <v>215</v>
      </c>
      <c r="I137" s="39">
        <f t="shared" ref="I137:I138" si="27">H137*100/C137</f>
        <v>6.1323445521962352</v>
      </c>
      <c r="J137" s="29">
        <v>0</v>
      </c>
      <c r="K137" s="29">
        <f t="shared" ref="K137:K138" si="28">J137*100/C137</f>
        <v>0</v>
      </c>
      <c r="L137" s="30">
        <v>38</v>
      </c>
      <c r="M137" s="39">
        <f t="shared" ref="M137:M138" si="29">L137*100/C137</f>
        <v>1.0838562464346835</v>
      </c>
      <c r="N137" s="31"/>
    </row>
    <row r="138" spans="1:14" ht="12.75">
      <c r="A138" s="27">
        <v>2</v>
      </c>
      <c r="B138" s="28" t="s">
        <v>151</v>
      </c>
      <c r="C138" s="29">
        <v>3438</v>
      </c>
      <c r="D138" s="29">
        <v>639</v>
      </c>
      <c r="E138" s="40">
        <f t="shared" si="25"/>
        <v>18.586387434554975</v>
      </c>
      <c r="F138" s="29">
        <v>2406</v>
      </c>
      <c r="G138" s="40">
        <f t="shared" si="26"/>
        <v>69.982547993019196</v>
      </c>
      <c r="H138" s="29">
        <v>296</v>
      </c>
      <c r="I138" s="40">
        <f t="shared" si="27"/>
        <v>8.6096567771960437</v>
      </c>
      <c r="J138" s="29">
        <v>43</v>
      </c>
      <c r="K138" s="40">
        <f t="shared" si="28"/>
        <v>1.2507271669575335</v>
      </c>
      <c r="L138" s="30">
        <f>C138-D138-F138-H138-J138</f>
        <v>54</v>
      </c>
      <c r="M138" s="39">
        <f t="shared" si="29"/>
        <v>1.5706806282722514</v>
      </c>
      <c r="N138" s="31"/>
    </row>
    <row r="139" spans="1:14" ht="12.75">
      <c r="A139" s="1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2.75">
      <c r="A140" s="48" t="s">
        <v>152</v>
      </c>
      <c r="B140" s="49"/>
      <c r="C140" s="49"/>
      <c r="D140" s="49"/>
      <c r="E140" s="49"/>
      <c r="F140" s="49"/>
      <c r="G140" s="1"/>
      <c r="H140" s="1"/>
      <c r="I140" s="1"/>
      <c r="J140" s="1"/>
      <c r="K140" s="1"/>
      <c r="L140" s="1"/>
      <c r="M140" s="1"/>
      <c r="N140" s="1"/>
    </row>
    <row r="141" spans="1:14" ht="25.5">
      <c r="A141" s="26" t="s">
        <v>0</v>
      </c>
      <c r="B141" s="32" t="s">
        <v>124</v>
      </c>
      <c r="C141" s="32" t="s">
        <v>153</v>
      </c>
      <c r="D141" s="32" t="s">
        <v>154</v>
      </c>
      <c r="E141" s="33" t="s">
        <v>155</v>
      </c>
      <c r="F141" s="32" t="s">
        <v>5</v>
      </c>
      <c r="G141" s="1"/>
      <c r="H141" s="1"/>
      <c r="I141" s="1"/>
      <c r="J141" s="1"/>
      <c r="K141" s="1"/>
      <c r="L141" s="1"/>
      <c r="M141" s="1"/>
      <c r="N141" s="1"/>
    </row>
    <row r="142" spans="1:14" ht="25.5">
      <c r="A142" s="41">
        <v>1</v>
      </c>
      <c r="B142" s="8" t="s">
        <v>156</v>
      </c>
      <c r="C142" s="34">
        <v>10</v>
      </c>
      <c r="D142" s="34">
        <v>12</v>
      </c>
      <c r="E142" s="34">
        <v>12</v>
      </c>
      <c r="F142" s="35"/>
      <c r="G142" s="1"/>
      <c r="H142" s="1"/>
      <c r="I142" s="1"/>
      <c r="J142" s="1"/>
      <c r="K142" s="1"/>
      <c r="L142" s="1"/>
      <c r="M142" s="1"/>
      <c r="N142" s="1"/>
    </row>
    <row r="143" spans="1:14" ht="12.75">
      <c r="A143" s="43"/>
      <c r="B143" s="8" t="s">
        <v>157</v>
      </c>
      <c r="C143" s="34">
        <v>10</v>
      </c>
      <c r="D143" s="34">
        <v>12</v>
      </c>
      <c r="E143" s="34">
        <v>12</v>
      </c>
      <c r="F143" s="35"/>
      <c r="G143" s="1"/>
      <c r="H143" s="1"/>
      <c r="I143" s="1"/>
      <c r="J143" s="1"/>
      <c r="K143" s="1"/>
      <c r="L143" s="1"/>
      <c r="M143" s="1"/>
      <c r="N143" s="1"/>
    </row>
    <row r="144" spans="1:14" ht="25.5">
      <c r="A144" s="4">
        <v>2</v>
      </c>
      <c r="B144" s="8" t="s">
        <v>158</v>
      </c>
      <c r="C144" s="34">
        <v>10</v>
      </c>
      <c r="D144" s="34">
        <v>12</v>
      </c>
      <c r="E144" s="34">
        <v>12</v>
      </c>
      <c r="F144" s="35"/>
      <c r="G144" s="1"/>
      <c r="H144" s="1"/>
      <c r="I144" s="1"/>
      <c r="J144" s="1"/>
      <c r="K144" s="1"/>
      <c r="L144" s="1"/>
      <c r="M144" s="1"/>
      <c r="N144" s="1"/>
    </row>
    <row r="145" spans="1:14" ht="25.5">
      <c r="A145" s="4">
        <v>3</v>
      </c>
      <c r="B145" s="8" t="s">
        <v>159</v>
      </c>
      <c r="C145" s="34">
        <v>0</v>
      </c>
      <c r="D145" s="34">
        <v>1</v>
      </c>
      <c r="E145" s="34">
        <v>1</v>
      </c>
      <c r="F145" s="35"/>
      <c r="G145" s="1"/>
      <c r="H145" s="1"/>
      <c r="I145" s="1"/>
      <c r="J145" s="1"/>
      <c r="K145" s="1"/>
      <c r="L145" s="1"/>
      <c r="M145" s="1"/>
      <c r="N145" s="1"/>
    </row>
    <row r="146" spans="1:14" ht="38.25">
      <c r="A146" s="4">
        <v>4</v>
      </c>
      <c r="B146" s="8" t="s">
        <v>160</v>
      </c>
      <c r="C146" s="34">
        <v>3612</v>
      </c>
      <c r="D146" s="34">
        <v>3506</v>
      </c>
      <c r="E146" s="34">
        <v>3438</v>
      </c>
      <c r="F146" s="35"/>
      <c r="G146" s="1"/>
      <c r="H146" s="1"/>
      <c r="I146" s="1"/>
      <c r="J146" s="1"/>
      <c r="K146" s="1"/>
      <c r="L146" s="1"/>
      <c r="M146" s="1"/>
      <c r="N146" s="1"/>
    </row>
    <row r="147" spans="1:14" ht="12.75">
      <c r="A147" s="18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2.75">
      <c r="A148" s="48" t="s">
        <v>161</v>
      </c>
      <c r="B148" s="49"/>
      <c r="C148" s="49"/>
      <c r="D148" s="49"/>
      <c r="E148" s="49"/>
      <c r="F148" s="49"/>
      <c r="G148" s="1"/>
      <c r="H148" s="1"/>
      <c r="I148" s="1"/>
      <c r="J148" s="1"/>
      <c r="K148" s="1"/>
      <c r="L148" s="1"/>
      <c r="M148" s="1"/>
      <c r="N148" s="1"/>
    </row>
    <row r="149" spans="1:14" ht="25.5">
      <c r="A149" s="26" t="s">
        <v>0</v>
      </c>
      <c r="B149" s="32" t="s">
        <v>162</v>
      </c>
      <c r="C149" s="32" t="s">
        <v>153</v>
      </c>
      <c r="D149" s="32" t="s">
        <v>154</v>
      </c>
      <c r="E149" s="33" t="s">
        <v>155</v>
      </c>
      <c r="F149" s="32" t="s">
        <v>5</v>
      </c>
      <c r="G149" s="15"/>
      <c r="H149" s="1"/>
      <c r="I149" s="1"/>
      <c r="J149" s="1"/>
      <c r="K149" s="1"/>
      <c r="L149" s="1"/>
      <c r="M149" s="1"/>
      <c r="N149" s="1"/>
    </row>
    <row r="150" spans="1:14" ht="51">
      <c r="A150" s="41">
        <v>1</v>
      </c>
      <c r="B150" s="8" t="s">
        <v>163</v>
      </c>
      <c r="C150" s="34">
        <v>500</v>
      </c>
      <c r="D150" s="34">
        <v>491</v>
      </c>
      <c r="E150" s="34">
        <v>475</v>
      </c>
      <c r="F150" s="35"/>
      <c r="G150" s="15"/>
      <c r="H150" s="1"/>
      <c r="I150" s="1"/>
      <c r="J150" s="1"/>
      <c r="K150" s="1"/>
      <c r="L150" s="1"/>
      <c r="M150" s="1"/>
      <c r="N150" s="1"/>
    </row>
    <row r="151" spans="1:14" ht="51">
      <c r="A151" s="42"/>
      <c r="B151" s="8" t="s">
        <v>164</v>
      </c>
      <c r="C151" s="34">
        <v>433</v>
      </c>
      <c r="D151" s="34">
        <v>416</v>
      </c>
      <c r="E151" s="34">
        <v>408</v>
      </c>
      <c r="F151" s="35"/>
      <c r="G151" s="15"/>
      <c r="H151" s="1"/>
      <c r="I151" s="1"/>
      <c r="J151" s="1"/>
      <c r="K151" s="1"/>
      <c r="L151" s="1"/>
      <c r="M151" s="1"/>
      <c r="N151" s="1"/>
    </row>
    <row r="152" spans="1:14" ht="51">
      <c r="A152" s="43"/>
      <c r="B152" s="8" t="s">
        <v>165</v>
      </c>
      <c r="C152" s="34">
        <v>67</v>
      </c>
      <c r="D152" s="34">
        <v>75</v>
      </c>
      <c r="E152" s="34">
        <v>67</v>
      </c>
      <c r="F152" s="35"/>
      <c r="G152" s="15"/>
      <c r="H152" s="1"/>
      <c r="I152" s="1"/>
      <c r="J152" s="1"/>
      <c r="K152" s="1"/>
      <c r="L152" s="1"/>
      <c r="M152" s="1"/>
      <c r="N152" s="1"/>
    </row>
    <row r="153" spans="1:14" ht="25.5">
      <c r="A153" s="41">
        <v>2</v>
      </c>
      <c r="B153" s="8" t="s">
        <v>166</v>
      </c>
      <c r="C153" s="34">
        <v>402</v>
      </c>
      <c r="D153" s="34">
        <v>392</v>
      </c>
      <c r="E153" s="34">
        <v>383</v>
      </c>
      <c r="F153" s="35"/>
      <c r="G153" s="15"/>
      <c r="H153" s="1"/>
      <c r="I153" s="1"/>
      <c r="J153" s="1"/>
      <c r="K153" s="1"/>
      <c r="L153" s="1"/>
      <c r="M153" s="1"/>
      <c r="N153" s="1"/>
    </row>
    <row r="154" spans="1:14" ht="25.5">
      <c r="A154" s="42"/>
      <c r="B154" s="8" t="s">
        <v>167</v>
      </c>
      <c r="C154" s="34">
        <v>370</v>
      </c>
      <c r="D154" s="34">
        <v>366</v>
      </c>
      <c r="E154" s="34">
        <v>359</v>
      </c>
      <c r="F154" s="35"/>
      <c r="G154" s="15"/>
      <c r="H154" s="1"/>
      <c r="I154" s="1"/>
      <c r="J154" s="1"/>
      <c r="K154" s="1"/>
      <c r="L154" s="1"/>
      <c r="M154" s="1"/>
      <c r="N154" s="1"/>
    </row>
    <row r="155" spans="1:14" ht="25.5">
      <c r="A155" s="42"/>
      <c r="B155" s="8" t="s">
        <v>168</v>
      </c>
      <c r="C155" s="34">
        <v>19</v>
      </c>
      <c r="D155" s="34">
        <v>21</v>
      </c>
      <c r="E155" s="34">
        <v>22</v>
      </c>
      <c r="F155" s="35"/>
      <c r="G155" s="15"/>
      <c r="H155" s="1"/>
      <c r="I155" s="1"/>
      <c r="J155" s="1"/>
      <c r="K155" s="1"/>
      <c r="L155" s="1"/>
      <c r="M155" s="1"/>
      <c r="N155" s="1"/>
    </row>
    <row r="156" spans="1:14" ht="25.5">
      <c r="A156" s="42"/>
      <c r="B156" s="8" t="s">
        <v>169</v>
      </c>
      <c r="C156" s="34">
        <v>12</v>
      </c>
      <c r="D156" s="34">
        <v>10</v>
      </c>
      <c r="E156" s="34">
        <v>12</v>
      </c>
      <c r="F156" s="35"/>
      <c r="G156" s="15"/>
      <c r="H156" s="1"/>
      <c r="I156" s="1"/>
      <c r="J156" s="1"/>
      <c r="K156" s="1"/>
      <c r="L156" s="1"/>
      <c r="M156" s="1"/>
      <c r="N156" s="1"/>
    </row>
    <row r="157" spans="1:14" ht="25.5">
      <c r="A157" s="42"/>
      <c r="B157" s="8" t="s">
        <v>170</v>
      </c>
      <c r="C157" s="34">
        <v>24</v>
      </c>
      <c r="D157" s="34">
        <v>24</v>
      </c>
      <c r="E157" s="34">
        <v>22</v>
      </c>
      <c r="F157" s="35"/>
      <c r="G157" s="15"/>
      <c r="H157" s="1"/>
      <c r="I157" s="1"/>
      <c r="J157" s="1"/>
      <c r="K157" s="1"/>
      <c r="L157" s="1"/>
      <c r="M157" s="1"/>
      <c r="N157" s="1"/>
    </row>
    <row r="158" spans="1:14" ht="25.5">
      <c r="A158" s="42"/>
      <c r="B158" s="8" t="s">
        <v>171</v>
      </c>
      <c r="C158" s="34">
        <v>24</v>
      </c>
      <c r="D158" s="34">
        <v>23</v>
      </c>
      <c r="E158" s="34">
        <v>24</v>
      </c>
      <c r="F158" s="35"/>
      <c r="G158" s="15"/>
      <c r="H158" s="1"/>
      <c r="I158" s="1"/>
      <c r="J158" s="1"/>
      <c r="K158" s="1"/>
      <c r="L158" s="1"/>
      <c r="M158" s="1"/>
      <c r="N158" s="1"/>
    </row>
    <row r="159" spans="1:14" ht="25.5">
      <c r="A159" s="42"/>
      <c r="B159" s="8" t="s">
        <v>172</v>
      </c>
      <c r="C159" s="34">
        <v>55</v>
      </c>
      <c r="D159" s="34">
        <v>48</v>
      </c>
      <c r="E159" s="34">
        <v>37</v>
      </c>
      <c r="F159" s="35"/>
      <c r="G159" s="15"/>
      <c r="H159" s="1"/>
      <c r="I159" s="1"/>
      <c r="J159" s="1"/>
      <c r="K159" s="1"/>
      <c r="L159" s="1"/>
      <c r="M159" s="1"/>
      <c r="N159" s="1"/>
    </row>
    <row r="160" spans="1:14" ht="25.5">
      <c r="A160" s="42"/>
      <c r="B160" s="8" t="s">
        <v>173</v>
      </c>
      <c r="C160" s="34">
        <v>266</v>
      </c>
      <c r="D160" s="34">
        <v>266</v>
      </c>
      <c r="E160" s="34">
        <v>266</v>
      </c>
      <c r="F160" s="35"/>
      <c r="G160" s="15"/>
      <c r="H160" s="1"/>
      <c r="I160" s="1"/>
      <c r="J160" s="1"/>
      <c r="K160" s="1"/>
      <c r="L160" s="1"/>
      <c r="M160" s="1"/>
      <c r="N160" s="1"/>
    </row>
    <row r="161" spans="1:14" ht="38.25">
      <c r="A161" s="42"/>
      <c r="B161" s="8" t="s">
        <v>174</v>
      </c>
      <c r="C161" s="34">
        <v>137</v>
      </c>
      <c r="D161" s="34">
        <v>152</v>
      </c>
      <c r="E161" s="34">
        <v>167</v>
      </c>
      <c r="F161" s="35"/>
      <c r="G161" s="15"/>
      <c r="H161" s="1"/>
      <c r="I161" s="1"/>
      <c r="J161" s="1"/>
      <c r="K161" s="1"/>
      <c r="L161" s="1"/>
      <c r="M161" s="1"/>
      <c r="N161" s="1"/>
    </row>
    <row r="162" spans="1:14" ht="38.25">
      <c r="A162" s="43"/>
      <c r="B162" s="8" t="s">
        <v>175</v>
      </c>
      <c r="C162" s="34">
        <v>189</v>
      </c>
      <c r="D162" s="34">
        <v>162</v>
      </c>
      <c r="E162" s="34">
        <v>151</v>
      </c>
      <c r="F162" s="35"/>
      <c r="G162" s="15"/>
      <c r="H162" s="1"/>
      <c r="I162" s="1"/>
      <c r="J162" s="1"/>
      <c r="K162" s="1"/>
      <c r="L162" s="1"/>
      <c r="M162" s="1"/>
      <c r="N162" s="1"/>
    </row>
    <row r="163" spans="1:14" ht="38.25">
      <c r="A163" s="4">
        <v>3</v>
      </c>
      <c r="B163" s="36" t="s">
        <v>176</v>
      </c>
      <c r="C163" s="34">
        <v>419</v>
      </c>
      <c r="D163" s="34">
        <v>417</v>
      </c>
      <c r="E163" s="34">
        <v>409</v>
      </c>
      <c r="F163" s="35"/>
      <c r="G163" s="15"/>
      <c r="H163" s="37"/>
      <c r="I163" s="37"/>
      <c r="J163" s="37"/>
      <c r="K163" s="37"/>
      <c r="L163" s="1"/>
      <c r="M163" s="1"/>
      <c r="N163" s="1"/>
    </row>
    <row r="164" spans="1:14" ht="51">
      <c r="A164" s="41">
        <v>4</v>
      </c>
      <c r="B164" s="36" t="s">
        <v>177</v>
      </c>
      <c r="C164" s="34">
        <v>36</v>
      </c>
      <c r="D164" s="34">
        <v>39</v>
      </c>
      <c r="E164" s="34">
        <v>45</v>
      </c>
      <c r="F164" s="35"/>
      <c r="G164" s="15"/>
      <c r="H164" s="37"/>
      <c r="I164" s="37"/>
      <c r="J164" s="37"/>
      <c r="K164" s="37"/>
      <c r="L164" s="1"/>
      <c r="M164" s="1"/>
      <c r="N164" s="1"/>
    </row>
    <row r="165" spans="1:14" ht="38.25">
      <c r="A165" s="42"/>
      <c r="B165" s="36" t="s">
        <v>178</v>
      </c>
      <c r="C165" s="34">
        <v>1</v>
      </c>
      <c r="D165" s="34">
        <v>1</v>
      </c>
      <c r="E165" s="34">
        <v>1</v>
      </c>
      <c r="F165" s="35"/>
      <c r="G165" s="15"/>
      <c r="H165" s="37"/>
      <c r="I165" s="37"/>
      <c r="J165" s="37"/>
      <c r="K165" s="37"/>
      <c r="L165" s="1"/>
      <c r="M165" s="1"/>
      <c r="N165" s="1"/>
    </row>
    <row r="166" spans="1:14" ht="12.75">
      <c r="A166" s="42"/>
      <c r="B166" s="36" t="s">
        <v>179</v>
      </c>
      <c r="C166" s="34">
        <v>5</v>
      </c>
      <c r="D166" s="34">
        <v>5</v>
      </c>
      <c r="E166" s="34">
        <v>7</v>
      </c>
      <c r="F166" s="35"/>
      <c r="G166" s="15"/>
      <c r="H166" s="37"/>
      <c r="I166" s="37"/>
      <c r="J166" s="37"/>
      <c r="K166" s="37"/>
      <c r="L166" s="1"/>
      <c r="M166" s="1"/>
      <c r="N166" s="1"/>
    </row>
    <row r="167" spans="1:14" ht="12.75">
      <c r="A167" s="43"/>
      <c r="B167" s="36" t="s">
        <v>180</v>
      </c>
      <c r="C167" s="34">
        <v>47</v>
      </c>
      <c r="D167" s="34">
        <v>51</v>
      </c>
      <c r="E167" s="34">
        <v>64</v>
      </c>
      <c r="F167" s="35"/>
      <c r="G167" s="15"/>
      <c r="H167" s="37"/>
      <c r="I167" s="37"/>
      <c r="J167" s="37"/>
      <c r="K167" s="37"/>
      <c r="L167" s="1"/>
      <c r="M167" s="1"/>
      <c r="N167" s="1"/>
    </row>
    <row r="168" spans="1:14" ht="38.25">
      <c r="A168" s="4">
        <v>5</v>
      </c>
      <c r="B168" s="36" t="s">
        <v>181</v>
      </c>
      <c r="C168" s="34">
        <v>17</v>
      </c>
      <c r="D168" s="34">
        <v>18</v>
      </c>
      <c r="E168" s="34">
        <v>8</v>
      </c>
      <c r="F168" s="35"/>
      <c r="G168" s="15"/>
      <c r="H168" s="1"/>
      <c r="I168" s="1"/>
      <c r="J168" s="1"/>
      <c r="K168" s="1"/>
      <c r="L168" s="1"/>
      <c r="M168" s="1"/>
      <c r="N168" s="1"/>
    </row>
    <row r="169" spans="1:14" ht="102">
      <c r="A169" s="4">
        <v>6</v>
      </c>
      <c r="B169" s="36" t="s">
        <v>182</v>
      </c>
      <c r="C169" s="34">
        <v>6</v>
      </c>
      <c r="D169" s="34">
        <v>2</v>
      </c>
      <c r="E169" s="34">
        <v>1</v>
      </c>
      <c r="F169" s="35"/>
      <c r="G169" s="15"/>
      <c r="H169" s="1"/>
      <c r="I169" s="1"/>
      <c r="J169" s="1"/>
      <c r="K169" s="1"/>
      <c r="L169" s="1"/>
      <c r="M169" s="1"/>
      <c r="N169" s="1"/>
    </row>
    <row r="170" spans="1:14" ht="38.25">
      <c r="A170" s="4">
        <v>7</v>
      </c>
      <c r="B170" s="36" t="s">
        <v>183</v>
      </c>
      <c r="C170" s="34">
        <v>232417</v>
      </c>
      <c r="D170" s="34">
        <v>80168.800000000003</v>
      </c>
      <c r="E170" s="34">
        <v>40558.199999999997</v>
      </c>
      <c r="F170" s="35"/>
      <c r="G170" s="15"/>
      <c r="H170" s="1"/>
      <c r="I170" s="1"/>
      <c r="J170" s="1"/>
      <c r="K170" s="1"/>
      <c r="L170" s="1"/>
      <c r="M170" s="1"/>
      <c r="N170" s="1"/>
    </row>
    <row r="171" spans="1:14" ht="140.25">
      <c r="A171" s="4">
        <v>8</v>
      </c>
      <c r="B171" s="36" t="s">
        <v>184</v>
      </c>
      <c r="C171" s="34">
        <v>9</v>
      </c>
      <c r="D171" s="34">
        <v>9</v>
      </c>
      <c r="E171" s="34">
        <v>10</v>
      </c>
      <c r="F171" s="35"/>
      <c r="G171" s="1"/>
      <c r="H171" s="1"/>
      <c r="I171" s="1"/>
      <c r="J171" s="1"/>
      <c r="K171" s="1"/>
      <c r="L171" s="1"/>
      <c r="M171" s="1"/>
      <c r="N171" s="1"/>
    </row>
  </sheetData>
  <mergeCells count="53">
    <mergeCell ref="A90:A91"/>
    <mergeCell ref="A92:A97"/>
    <mergeCell ref="A98:A101"/>
    <mergeCell ref="A102:A103"/>
    <mergeCell ref="A142:A143"/>
    <mergeCell ref="A104:A105"/>
    <mergeCell ref="A106:A107"/>
    <mergeCell ref="A108:A112"/>
    <mergeCell ref="A113:A115"/>
    <mergeCell ref="A117:A118"/>
    <mergeCell ref="A119:A120"/>
    <mergeCell ref="A124:J124"/>
    <mergeCell ref="A133:N133"/>
    <mergeCell ref="A134:N134"/>
    <mergeCell ref="A135:A136"/>
    <mergeCell ref="B135:B136"/>
    <mergeCell ref="A22:A24"/>
    <mergeCell ref="A30:A33"/>
    <mergeCell ref="A84:A85"/>
    <mergeCell ref="A86:A87"/>
    <mergeCell ref="A88:A89"/>
    <mergeCell ref="A5:A7"/>
    <mergeCell ref="A11:A12"/>
    <mergeCell ref="A13:A15"/>
    <mergeCell ref="A16:A18"/>
    <mergeCell ref="A19:A21"/>
    <mergeCell ref="A44:A49"/>
    <mergeCell ref="A51:A58"/>
    <mergeCell ref="A59:A64"/>
    <mergeCell ref="A66:L66"/>
    <mergeCell ref="A67:A68"/>
    <mergeCell ref="L67:L68"/>
    <mergeCell ref="N135:N136"/>
    <mergeCell ref="A140:F140"/>
    <mergeCell ref="A148:F148"/>
    <mergeCell ref="A1:L1"/>
    <mergeCell ref="A2:A3"/>
    <mergeCell ref="B2:B3"/>
    <mergeCell ref="C2:E2"/>
    <mergeCell ref="F2:H2"/>
    <mergeCell ref="I2:K2"/>
    <mergeCell ref="L2:L3"/>
    <mergeCell ref="B67:B68"/>
    <mergeCell ref="C67:E67"/>
    <mergeCell ref="F67:H67"/>
    <mergeCell ref="I67:K67"/>
    <mergeCell ref="A34:A37"/>
    <mergeCell ref="A39:A43"/>
    <mergeCell ref="A150:A152"/>
    <mergeCell ref="A153:A162"/>
    <mergeCell ref="A164:A167"/>
    <mergeCell ref="C135:C136"/>
    <mergeCell ref="D135:M135"/>
  </mergeCells>
  <dataValidations count="1">
    <dataValidation type="decimal" allowBlank="1" showDropDown="1" sqref="C5:K10 C12:K12 C13:L14 C15:K15 C16:L16 C17:K58 C59:L59 C60:K64">
      <formula1>0</formula1>
      <formula2>1000000</formula2>
    </dataValidation>
  </dataValidations>
  <printOptions horizontalCentered="1" gridLines="1"/>
  <pageMargins left="0.7" right="0.7" top="0.75" bottom="0.75" header="0" footer="0"/>
  <pageSetup paperSize="9" scale="73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Зианчуринский</vt:lpstr>
      <vt:lpstr>Зианчуринский!Область_печати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bux1</dc:creator>
  <cp:lastModifiedBy>loli</cp:lastModifiedBy>
  <cp:lastPrinted>2021-08-04T06:58:09Z</cp:lastPrinted>
  <dcterms:created xsi:type="dcterms:W3CDTF">2021-07-12T09:52:05Z</dcterms:created>
  <dcterms:modified xsi:type="dcterms:W3CDTF">2021-08-06T11:56:19Z</dcterms:modified>
</cp:coreProperties>
</file>